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15" yWindow="690" windowWidth="9330" windowHeight="9120" activeTab="5"/>
  </bookViews>
  <sheets>
    <sheet name="IS" sheetId="1" r:id="rId1"/>
    <sheet name="CI" sheetId="2" r:id="rId2"/>
    <sheet name="BS" sheetId="3" r:id="rId3"/>
    <sheet name="EQUITY" sheetId="4" r:id="rId4"/>
    <sheet name="CASH" sheetId="5" r:id="rId5"/>
    <sheet name="NOTES" sheetId="6" r:id="rId6"/>
  </sheets>
  <definedNames>
    <definedName name="_xlnm.Print_Area" localSheetId="2">'BS'!$A$1:$D$64</definedName>
    <definedName name="_xlnm.Print_Area" localSheetId="1">'CI'!$A$2:$C$35</definedName>
    <definedName name="_xlnm.Print_Area" localSheetId="3">'EQUITY'!$A$1:$J$39</definedName>
    <definedName name="_xlnm.Print_Area" localSheetId="0">'IS'!$A$2:$C$46</definedName>
    <definedName name="_xlnm.Print_Area" localSheetId="5">'NOTES'!$A$1:$M$236</definedName>
    <definedName name="Z_03A19ED3_2E95_4DC5_A074_7871AEE2E118_.wvu.PrintArea" localSheetId="2" hidden="1">'BS'!$A$1:$D$64</definedName>
    <definedName name="Z_03A19ED3_2E95_4DC5_A074_7871AEE2E118_.wvu.PrintArea" localSheetId="1" hidden="1">'CI'!$A$2:$C$35</definedName>
    <definedName name="Z_03A19ED3_2E95_4DC5_A074_7871AEE2E118_.wvu.PrintArea" localSheetId="3" hidden="1">'EQUITY'!$A$1:$J$39</definedName>
    <definedName name="Z_03A19ED3_2E95_4DC5_A074_7871AEE2E118_.wvu.PrintArea" localSheetId="0" hidden="1">'IS'!$A$2:$C$46</definedName>
    <definedName name="Z_03A19ED3_2E95_4DC5_A074_7871AEE2E118_.wvu.PrintArea" localSheetId="5" hidden="1">'NOTES'!$A$1:$M$236</definedName>
    <definedName name="Z_7291413E_8B91_479A_BBCA_7C8B22092B49_.wvu.PrintArea" localSheetId="2" hidden="1">'BS'!$A$1:$D$64</definedName>
    <definedName name="Z_7291413E_8B91_479A_BBCA_7C8B22092B49_.wvu.PrintArea" localSheetId="1" hidden="1">'CI'!$A$2:$C$35</definedName>
    <definedName name="Z_7291413E_8B91_479A_BBCA_7C8B22092B49_.wvu.PrintArea" localSheetId="3" hidden="1">'EQUITY'!$A$1:$J$39</definedName>
    <definedName name="Z_7291413E_8B91_479A_BBCA_7C8B22092B49_.wvu.PrintArea" localSheetId="0" hidden="1">'IS'!$A$2:$C$46</definedName>
    <definedName name="Z_7291413E_8B91_479A_BBCA_7C8B22092B49_.wvu.PrintArea" localSheetId="5" hidden="1">'NOTES'!$A$1:$M$236</definedName>
  </definedNames>
  <calcPr fullCalcOnLoad="1"/>
</workbook>
</file>

<file path=xl/sharedStrings.xml><?xml version="1.0" encoding="utf-8"?>
<sst xmlns="http://schemas.openxmlformats.org/spreadsheetml/2006/main" count="315" uniqueCount="247">
  <si>
    <t>(Incorporated in Malaysia)</t>
  </si>
  <si>
    <t>Revenue</t>
  </si>
  <si>
    <t>RM '000</t>
  </si>
  <si>
    <t>RM'000</t>
  </si>
  <si>
    <t>Inventories</t>
  </si>
  <si>
    <t>Reserves</t>
  </si>
  <si>
    <t>Minority interests</t>
  </si>
  <si>
    <t>Distributable</t>
  </si>
  <si>
    <t>Share</t>
  </si>
  <si>
    <t>Total</t>
  </si>
  <si>
    <t>Capital</t>
  </si>
  <si>
    <t>Premium</t>
  </si>
  <si>
    <t>Profit before tax</t>
  </si>
  <si>
    <t>Cash and cash equivalents as at  1 January</t>
  </si>
  <si>
    <t>Cash and bank balances</t>
  </si>
  <si>
    <t>Reserve</t>
  </si>
  <si>
    <t>Profit</t>
  </si>
  <si>
    <t>Effect on foreign exchange rate changes</t>
  </si>
  <si>
    <t>Y.S.P. SOUTHEAST ASIA HOLDING BHD. (Company no : 552781-X)</t>
  </si>
  <si>
    <t>Y.S.P. SOUTHEAST ASIA HOLDING BHD. (Company No : 552781-X)</t>
  </si>
  <si>
    <t>Bank borrowings</t>
  </si>
  <si>
    <t>Administrative expenses</t>
  </si>
  <si>
    <t>Attributable to:</t>
  </si>
  <si>
    <t>TOTAL ASSETS</t>
  </si>
  <si>
    <t>EQUITY AND LIABILITIES</t>
  </si>
  <si>
    <t>TOTAL EQUITY AND LIABILITIES</t>
  </si>
  <si>
    <t>Minority</t>
  </si>
  <si>
    <t xml:space="preserve">Total </t>
  </si>
  <si>
    <t>Equity</t>
  </si>
  <si>
    <t>Property, plant and equipment</t>
  </si>
  <si>
    <t>Profit for the period</t>
  </si>
  <si>
    <t>Other income</t>
  </si>
  <si>
    <t>Cost of sales</t>
  </si>
  <si>
    <t>Intangible assets</t>
  </si>
  <si>
    <t>Trade receivables</t>
  </si>
  <si>
    <t>Other receivables</t>
  </si>
  <si>
    <t>Cash &amp; cash equivalents</t>
  </si>
  <si>
    <t>Share capital</t>
  </si>
  <si>
    <t>Deferred taxation</t>
  </si>
  <si>
    <t>Term loan</t>
  </si>
  <si>
    <t>Finance creditor</t>
  </si>
  <si>
    <t>Trade payables</t>
  </si>
  <si>
    <t>Other payables</t>
  </si>
  <si>
    <t>Fixed deposits with licensed banks</t>
  </si>
  <si>
    <t xml:space="preserve"> </t>
  </si>
  <si>
    <t>Warrant</t>
  </si>
  <si>
    <t>As at</t>
  </si>
  <si>
    <t>Earnings per share (EPS) attributable
to equity holders of the Company (sen):</t>
  </si>
  <si>
    <t>Basic EPS</t>
  </si>
  <si>
    <t>Diluted EPS</t>
  </si>
  <si>
    <t>ASSETS</t>
  </si>
  <si>
    <t>Non-current Assets</t>
  </si>
  <si>
    <t>Current Assets</t>
  </si>
  <si>
    <t>Equity Attributable to Equity Holders of the Company</t>
  </si>
  <si>
    <t>Total Equity</t>
  </si>
  <si>
    <t>Non-current Liabilities</t>
  </si>
  <si>
    <t>Current Liabilities</t>
  </si>
  <si>
    <t>Total Liabilities</t>
  </si>
  <si>
    <t>Net assets per share attributable to 
equity holders of the Company (RM)</t>
  </si>
  <si>
    <t>Attributable to equity holders of the Company</t>
  </si>
  <si>
    <t>Interest</t>
  </si>
  <si>
    <t>Non-distributable</t>
  </si>
  <si>
    <t>Exchange</t>
  </si>
  <si>
    <t>Currency</t>
  </si>
  <si>
    <t>Foreign</t>
  </si>
  <si>
    <t>Retained</t>
  </si>
  <si>
    <t>COMPOSITION OF CASH AND CASH EQUIVALENTS</t>
  </si>
  <si>
    <t>Prepaid interest in leased land</t>
  </si>
  <si>
    <t>Net cash used in investing activities</t>
  </si>
  <si>
    <t>Audited</t>
  </si>
  <si>
    <t>Unaudited</t>
  </si>
  <si>
    <t xml:space="preserve">Net cash from financing activities </t>
  </si>
  <si>
    <t>Net increase /(decrease) in cash and cash equivalents</t>
  </si>
  <si>
    <t>Amount due from related parties</t>
  </si>
  <si>
    <t>Amount due from associate company</t>
  </si>
  <si>
    <t>Share premium</t>
  </si>
  <si>
    <t>Retained earnings</t>
  </si>
  <si>
    <t>Amount due to related parties</t>
  </si>
  <si>
    <t>Tax payable</t>
  </si>
  <si>
    <t>At 1 January 2009</t>
  </si>
  <si>
    <t xml:space="preserve">Net cash from operating activities </t>
  </si>
  <si>
    <t>31/12/2009</t>
  </si>
  <si>
    <t>FOR THE 1ST QUARTER ENDED 31 MARCH 2010</t>
  </si>
  <si>
    <t>31/03/2010</t>
  </si>
  <si>
    <t>31/03/2009</t>
  </si>
  <si>
    <t>Quarter and year-to-date ended</t>
  </si>
  <si>
    <t>Other expenses</t>
  </si>
  <si>
    <t>Results from operating activities</t>
  </si>
  <si>
    <t>Gross profit</t>
  </si>
  <si>
    <t>Finance costs</t>
  </si>
  <si>
    <t>Selling &amp; Distribution expenses</t>
  </si>
  <si>
    <t>Income tax expenses</t>
  </si>
  <si>
    <t>Currency translation differences arising from consolidation</t>
  </si>
  <si>
    <t>Total comprehensive income</t>
  </si>
  <si>
    <t>Equity holders of the Company</t>
  </si>
  <si>
    <t>Total comprehensive income attributable to:</t>
  </si>
  <si>
    <t>The above consolidated income statement should be read in conjunction with the audited financial statements for the year ended 31 December 2009.</t>
  </si>
  <si>
    <t>The above consolidated statement of comprehensive income should be read in conjunction with the audited financial statements for the year ended 31 December 2009.</t>
  </si>
  <si>
    <t>AS AT 31 MARCH 2010</t>
  </si>
  <si>
    <t>Tax recoverable</t>
  </si>
  <si>
    <t>The above consolidated statement of financial position should be read in conjunction with the audited financial statements for the year ended 31 December 2009.</t>
  </si>
  <si>
    <t>FOR THE YEAR-TO-DATE ENDED 31 MARCH 2010</t>
  </si>
  <si>
    <t>The above consolidated statement of changes in equity should be read in conjunction with the audited financial statements for the year ended 31 December 2009.</t>
  </si>
  <si>
    <t>At 31 March 2009</t>
  </si>
  <si>
    <t>Total comprehensive income for the period</t>
  </si>
  <si>
    <t>At 1 January 2010</t>
  </si>
  <si>
    <t>Issuance of ordinary shares pursuant to ESOS</t>
  </si>
  <si>
    <t>Other</t>
  </si>
  <si>
    <t>Transfer from other reserves upon exercise of ESOS</t>
  </si>
  <si>
    <t>Share issue expenses</t>
  </si>
  <si>
    <t>At 31 March 2010</t>
  </si>
  <si>
    <t>Year-to-date ended</t>
  </si>
  <si>
    <t>Cash and cash equivalents as at 31 March</t>
  </si>
  <si>
    <t>The above consolidated cash flow statement should be read in conjunction with the audited financial statements for the year ended 31 December 2009.</t>
  </si>
  <si>
    <t>Basis of Preparation</t>
  </si>
  <si>
    <t xml:space="preserve">The interim financial statements are unaudited and have been prepared in accordance with the requirements of FRS 134" Interim Financial Reporting " and Paragraph 9.22 of the Listing Requirements of Bursa Malaysia Securities Berhad. </t>
  </si>
  <si>
    <t>Significant Accounting Policies</t>
  </si>
  <si>
    <t>Auditors' Report on Preceding Annual Financial Statements</t>
  </si>
  <si>
    <t>Seasonal or Cyclical Factors</t>
  </si>
  <si>
    <t>The Group's operations are not materially affected by any seasonal or cyclical factors.</t>
  </si>
  <si>
    <t>Unusual Items due to their Nature, Size or Incidence</t>
  </si>
  <si>
    <t>Material Changes in Estimates</t>
  </si>
  <si>
    <t>Debt and Equity Securities</t>
  </si>
  <si>
    <t>Purpose</t>
  </si>
  <si>
    <t>Proposed utilisation</t>
  </si>
  <si>
    <t>Actual utilisation</t>
  </si>
  <si>
    <t>Deviation</t>
  </si>
  <si>
    <t>Intended timeframe for utilisation</t>
  </si>
  <si>
    <t>Capital expenditure</t>
  </si>
  <si>
    <t>By Q3 2011</t>
  </si>
  <si>
    <t>Repayment of bank borrowings</t>
  </si>
  <si>
    <t>Estimated expenses for the Two-Call Rights Issue *</t>
  </si>
  <si>
    <t>Working Capital *</t>
  </si>
  <si>
    <t>* Expenses relating to the Rights Issue was lower than estimated, the remaining portion is used for working capital purposes.</t>
  </si>
  <si>
    <t>Dividends Paid</t>
  </si>
  <si>
    <t>Segment Information</t>
  </si>
  <si>
    <t>Profit Before</t>
  </si>
  <si>
    <t xml:space="preserve">Assets </t>
  </si>
  <si>
    <t>Tax</t>
  </si>
  <si>
    <t>Employed</t>
  </si>
  <si>
    <t>Business segments</t>
  </si>
  <si>
    <t>Trading</t>
  </si>
  <si>
    <t>Manufacturing</t>
  </si>
  <si>
    <t>Investment holding</t>
  </si>
  <si>
    <t>Inter-company balances</t>
  </si>
  <si>
    <t>Valuations of Property, Plant and Equipment</t>
  </si>
  <si>
    <t>Material Events Subsequent to the end of the Reporting Period</t>
  </si>
  <si>
    <t>Changes in the Composition of the Group</t>
  </si>
  <si>
    <t>There were no sigificant changes in contingent liabilities since the last annual balance sheet date.</t>
  </si>
  <si>
    <t>Capital Commitment.</t>
  </si>
  <si>
    <t>Capital commitments expenditure not provided for in the interim financial statements as at the balance sheet date were as follows:</t>
  </si>
  <si>
    <t>Approved &amp; contracted for:-</t>
  </si>
  <si>
    <t>Building in progress</t>
  </si>
  <si>
    <t>Plant &amp; machinery</t>
  </si>
  <si>
    <t>Approved but not contracted for:-</t>
  </si>
  <si>
    <t>Related Party Transactions</t>
  </si>
  <si>
    <t>Significant related party transactions as at balance sheet date were as follows:</t>
  </si>
  <si>
    <t>Yung Shin Pharmaceutical Industries Co. Ltd.</t>
  </si>
  <si>
    <t>Purchase of pharmaceutical products</t>
  </si>
  <si>
    <t>Review of Performance</t>
  </si>
  <si>
    <t>Comparison with the Preceding Quarter's Results</t>
  </si>
  <si>
    <t>Qtr 4</t>
  </si>
  <si>
    <t>Variance</t>
  </si>
  <si>
    <t>(31/12/09)</t>
  </si>
  <si>
    <t>%</t>
  </si>
  <si>
    <t>The Group will continue to widen and extend the reach of its existing and new range of products in local as well as oversea markets, such as Southeast Asia, Middle East and Africa countries. In addition, the Group will also continue to step up efforts in improving the efficiency and cost reduction measures to achieve competitive edge in the market.</t>
  </si>
  <si>
    <t>Profit Forecast or Profit Guarantee</t>
  </si>
  <si>
    <t>No commentary is made on any variance arises between actual profit from forecast profit, as it does not apply to the Group.</t>
  </si>
  <si>
    <t>Taxation</t>
  </si>
  <si>
    <t>Details of taxation are as follows :-</t>
  </si>
  <si>
    <t>12 months ended</t>
  </si>
  <si>
    <t>Income Tax</t>
  </si>
  <si>
    <t>Current year's taxation</t>
  </si>
  <si>
    <t>Deferred tax</t>
  </si>
  <si>
    <t>Profit / (loss) on Sale of Unquoted Investments and / or Properties</t>
  </si>
  <si>
    <t>Purchase or Disposal of Quoted Securities</t>
  </si>
  <si>
    <t>Status of Corporate Proposals</t>
  </si>
  <si>
    <t>Borrowings and Debt Securities</t>
  </si>
  <si>
    <t>Denominated in
Foreign Currency</t>
  </si>
  <si>
    <t>RM
Equivalent</t>
  </si>
  <si>
    <t>SGD'000</t>
  </si>
  <si>
    <t>Secured short term borrowings</t>
  </si>
  <si>
    <t>Short term revolving credit</t>
  </si>
  <si>
    <t>Hire purchase creditor</t>
  </si>
  <si>
    <t>Short term loan:</t>
  </si>
  <si>
    <t>- Domestic</t>
  </si>
  <si>
    <t>- Foreign</t>
  </si>
  <si>
    <t>Secured long term borrowings</t>
  </si>
  <si>
    <t>Long term loan:</t>
  </si>
  <si>
    <t>Total borrowings</t>
  </si>
  <si>
    <t>Note : Hire purchase creditor payable within one year has been included in other payables.</t>
  </si>
  <si>
    <t>Off balance sheet financial instruments</t>
  </si>
  <si>
    <t>Material Litigation</t>
  </si>
  <si>
    <t xml:space="preserve">Proposed Dividend </t>
  </si>
  <si>
    <t xml:space="preserve">Earnings Per Share </t>
  </si>
  <si>
    <t>Basic Earnings Per Share</t>
  </si>
  <si>
    <t>The basic earnings per share is calculated by dividing profit for the period attributable to equity holders of the Company over the weighted average number of  ordinary shares in issue during the period.</t>
  </si>
  <si>
    <t>Profit attributable to equity holders of the 
Company (RM'000)</t>
  </si>
  <si>
    <t>Diluted Earnings Per Share</t>
  </si>
  <si>
    <t>Adjusted weighted average number of diluted ordinary shares in issue -diluted ('000)</t>
  </si>
  <si>
    <t>Diluted Earnings Per Share (sen)</t>
  </si>
  <si>
    <t>UNAUDITED CONDENSED CONSOLIDATED INCOME STATEMENT</t>
  </si>
  <si>
    <t>UNAUDITED CONDENSED CONSOLIDATED STATEMENT OF COMPREHENSIVE INCOME</t>
  </si>
  <si>
    <t>CONDENSED CONSOLIDATED STATEMENT OF FINANCIAL POSITION</t>
  </si>
  <si>
    <t>UNAUDITED CONDENSED CONSOLIDATED STATEMENT OF CHANGES IN EQUITY</t>
  </si>
  <si>
    <t>UNAUDITED CONDENSED CONSOLIDATED STATEMENT OF CASH FLOW</t>
  </si>
  <si>
    <t>NOTES TO THE CONDENSED CONSOLIDATED INTERIM FINANCIAL STATEMENTS - 31 MARCH 2010</t>
  </si>
  <si>
    <t>The interim financial statements should be read in conjunction with the audited financial statements for the financial year ended 31 December 2009. The explanatory notes attached to the interim financial statements provide an explanation of events and transactions that are significant to an understanding of the changes in the financial position and performance of the Group since the financial year ended 31 December 2009.</t>
  </si>
  <si>
    <t xml:space="preserve">The accounting policies and methods of computation adopted are consistent with those of the audited financial statements for the year ended 31 December 2009. </t>
  </si>
  <si>
    <t>The auditors' report on the audited financial statements for the year ended 31 December 2009 was not qualified.</t>
  </si>
  <si>
    <t>There were no unusual items affecting assets, liabilities, equity, net income or cash flows during the financial year-to-date.</t>
  </si>
  <si>
    <t>There were no changes in estimates that have any material effect on the financial year-to-date results.</t>
  </si>
  <si>
    <t>No dividend was paid during the financial year-to-date.</t>
  </si>
  <si>
    <t>There were no issuances, repurchases and repayments of debt and equity securities during the financial year-to-date ended 31 March 2010 other than the issuance of 73,000 ordinary shares of RM1.00 each for cash pursuant to the Company's ESOS at an exercise price of RM1.00.</t>
  </si>
  <si>
    <t>There were no corporate proposals announced and not completed as at the reporting date.</t>
  </si>
  <si>
    <t>Status of Utilisation of Proceeds</t>
  </si>
  <si>
    <t>Segmental analysis of the results and assets employed during the financial year-to-date ended 31 March 2010.</t>
  </si>
  <si>
    <t>The valuations of property, plant and equipment have been brought forward without amendment from the financial statements for the year ended 31 December 2009.</t>
  </si>
  <si>
    <t>There were no changes in the composition of the Group during the financial year-to-date.</t>
  </si>
  <si>
    <t>Contingent Liabilities</t>
  </si>
  <si>
    <t>Qtr 1</t>
  </si>
  <si>
    <t>(31/03/10)</t>
  </si>
  <si>
    <t>The Group's effective tax rate for the current and previous corresponding quarter was approximately equal to the statutory tax rate of 25% (2009:25%).</t>
  </si>
  <si>
    <t>There was no purchase or disposal of quoted securities for the quarter under review.</t>
  </si>
  <si>
    <t>There was no sale of unquoted investments and properties for the quarter under review.</t>
  </si>
  <si>
    <t>As at the reporting date, the status of the utilisation of proceeds from rights issue is as follows:</t>
  </si>
  <si>
    <t>The details of the Group borrowings as at 31 March 2010 are as follows :</t>
  </si>
  <si>
    <t>As at 31 March 2010, the Group had not issued any debt securities.</t>
  </si>
  <si>
    <t>There were no financial instruments with off balance sheet risk as at the reporting date.</t>
  </si>
  <si>
    <t>There was no material litigation against the Group as at the reporting date.</t>
  </si>
  <si>
    <t>On 22 March 2010, the Group proposed a single tier first and final dividend of 6% per ordinary share of RM1.00 each for the financial year ended 31 December 2009, which is subject to the approval of members at the forthcoming Annual General Meeting.</t>
  </si>
  <si>
    <t>Weighted average number of ordinary shares
in issue ('000)</t>
  </si>
  <si>
    <t>Basic Earnings Per Share (sen)</t>
  </si>
  <si>
    <t>The diluted earnings per share is calculated by dividing profit for the period attributable to equity holders of the Company over the weighted average number of  ordinary shares in issue during the period after adjustment for the effect of dilutive potential ordinary shares from share options granted to employees.</t>
  </si>
  <si>
    <t>Weighted average number of ordinary shares in issue ('000)</t>
  </si>
  <si>
    <t>Effect of dilution-Share options ('000)</t>
  </si>
  <si>
    <t>The Group expects to face challenges from prevailing uncertainties in the market. Nevertheless, barring any unforeseen circumstances, the Group expects the financial performance to remain positive throughout the year.</t>
  </si>
  <si>
    <t>Prospects of the Group</t>
  </si>
  <si>
    <t>There were no material events subsequent to the end of the current quarter except for the following:</t>
  </si>
  <si>
    <t>On 08 April 2010, the Company has incorporated a wholly-owned subsidiary, namely Y.S.P. SAH (Vietnam) Investment Pte. Ltd. (''YSPSAH (Vietnam)") under the Companies Act (Cap. 50) in Singapore.</t>
  </si>
  <si>
    <t xml:space="preserve">YSPSAH (Vietnam) is an investment holding company with an initial paid-up capital of SGD1.00. </t>
  </si>
  <si>
    <t>The above said incorporation is not expected to have any material impact on the net assets and earnings of the Company.</t>
  </si>
  <si>
    <t>Other than the above, there were no other material events subsequent to the end of the current quarter.</t>
  </si>
  <si>
    <r>
      <t xml:space="preserve">The Group's </t>
    </r>
    <r>
      <rPr>
        <b/>
        <sz val="12"/>
        <rFont val="Arial"/>
        <family val="2"/>
      </rPr>
      <t>revenue</t>
    </r>
    <r>
      <rPr>
        <sz val="12"/>
        <rFont val="Arial"/>
        <family val="2"/>
      </rPr>
      <t xml:space="preserve"> has declined by 2.9% in comparison to the same quarter last year impacted by a lower demand from local market which was mainly attributable from Hospital and Over-the-counter segments.</t>
    </r>
  </si>
  <si>
    <r>
      <t xml:space="preserve">The Group's </t>
    </r>
    <r>
      <rPr>
        <b/>
        <sz val="12"/>
        <rFont val="Arial"/>
        <family val="2"/>
      </rPr>
      <t>profit before tax</t>
    </r>
    <r>
      <rPr>
        <sz val="12"/>
        <rFont val="Arial"/>
        <family val="2"/>
      </rPr>
      <t xml:space="preserve"> declined by 28.6% to RM3.5 million from RM4.9 million reported in the quarter ended 31 March 2009 due to lower revenue, higher selling &amp; distribution expenses and unrealised foreign exchange loss. </t>
    </r>
  </si>
  <si>
    <t>The Group recorded a revenue for the current quarter of RM30.2 million compared to RM33.2 million in the immediate preceding quarter which is a decrease of 9.0%. The decreased was mainly attributable to lower demand from overseas market and Over-the-counter segment as compared to the previous quarter.</t>
  </si>
  <si>
    <t>The Group has however improved its profit before tax by 3.1% as compared to the preceding quarter due to marginally lower selling &amp; distribution expenses.</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</si>
</sst>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quot;US$&quot;#,##0_);\(&quot;US$&quot;#,##0\)"/>
    <numFmt numFmtId="187" formatCode="&quot;US$&quot;#,##0_);[Red]\(&quot;US$&quot;#,##0\)"/>
    <numFmt numFmtId="188" formatCode="&quot;US$&quot;#,##0.00_);\(&quot;US$&quot;#,##0.00\)"/>
    <numFmt numFmtId="189" formatCode="&quot;US$&quot;#,##0.00_);[Red]\(&quot;US$&quot;#,##0.00\)"/>
    <numFmt numFmtId="190" formatCode="_(* #,##0_);_(* \(#,##0\);_(* &quot;-&quot;??_);_(@_)"/>
    <numFmt numFmtId="191" formatCode="0.0_);\(0.0\)"/>
    <numFmt numFmtId="192" formatCode="_(* #,##0.00_);_(* \(#,##0.00\);_(* &quot;-&quot;_);_(@_)"/>
    <numFmt numFmtId="193" formatCode="_(* #,##0_);_(* \(#,##0\);_(* &quot;-&quot;???_);_(@_)"/>
    <numFmt numFmtId="194" formatCode="_(* #,##0.0000_);_(* \(#,##0.0000\);_(* &quot;-&quot;??_);_(@_)"/>
    <numFmt numFmtId="195" formatCode="_(* #,##0.000_);_(* \(#,##0.000\);_(* &quot;-&quot;???_);_(@_)"/>
    <numFmt numFmtId="196" formatCode="_(* #,##0.0000_);_(* \(#,##0.0000\);_(* &quot;-&quot;????_);_(@_)"/>
    <numFmt numFmtId="197" formatCode="m&quot;月&quot;d&quot;日&quot;"/>
    <numFmt numFmtId="198" formatCode="_(* #,##0.00000_);_(* \(#,##0.00000\);_(* &quot;-&quot;?????_);_(@_)"/>
    <numFmt numFmtId="199" formatCode="[$-409]dddd\,\ mmmm\ dd\,\ yyyy"/>
    <numFmt numFmtId="200" formatCode="_ * #,##0.0_ ;_ * \-#,##0.0_ ;_ * &quot;-&quot;?_ ;_ @_ "/>
    <numFmt numFmtId="201" formatCode="0.0%"/>
    <numFmt numFmtId="202" formatCode="_(* #,##0.0_);_(* \(#,##0.0\);_(* &quot;-&quot;??_);_(@_)"/>
    <numFmt numFmtId="203" formatCode="_(* #,##0.000_);_(* \(#,##0.000\);_(* &quot;-&quot;??_);_(@_)"/>
    <numFmt numFmtId="204" formatCode="[$-409]h:mm:ss\ AM/PM"/>
    <numFmt numFmtId="205" formatCode="00000"/>
  </numFmts>
  <fonts count="29">
    <font>
      <sz val="10"/>
      <name val="Arial"/>
      <family val="2"/>
    </font>
    <font>
      <u val="single"/>
      <sz val="10"/>
      <color indexed="12"/>
      <name val="Arial"/>
      <family val="2"/>
    </font>
    <font>
      <u val="single"/>
      <sz val="10"/>
      <color indexed="36"/>
      <name val="Arial"/>
      <family val="2"/>
    </font>
    <font>
      <i/>
      <sz val="10"/>
      <name val="Arial"/>
      <family val="2"/>
    </font>
    <font>
      <b/>
      <i/>
      <sz val="13"/>
      <name val="Arial"/>
      <family val="2"/>
    </font>
    <font>
      <sz val="12"/>
      <name val="Arial"/>
      <family val="2"/>
    </font>
    <font>
      <b/>
      <sz val="12"/>
      <name val="Arial"/>
      <family val="2"/>
    </font>
    <font>
      <i/>
      <sz val="12"/>
      <name val="Arial"/>
      <family val="2"/>
    </font>
    <font>
      <u val="single"/>
      <sz val="12"/>
      <name val="Arial"/>
      <family val="2"/>
    </font>
    <font>
      <sz val="12"/>
      <color indexed="12"/>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double"/>
    </border>
    <border>
      <left style="thin"/>
      <right style="thin"/>
      <top style="double"/>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45">
    <xf numFmtId="0" fontId="0" fillId="0" borderId="0" xfId="0" applyAlignment="1">
      <alignment/>
    </xf>
    <xf numFmtId="0" fontId="3" fillId="0" borderId="0" xfId="0" applyFont="1" applyFill="1" applyAlignment="1">
      <alignment wrapText="1"/>
    </xf>
    <xf numFmtId="0" fontId="5" fillId="0" borderId="0" xfId="0" applyFont="1" applyFill="1" applyAlignment="1">
      <alignment/>
    </xf>
    <xf numFmtId="0" fontId="4" fillId="0" borderId="0" xfId="0" applyFont="1" applyFill="1" applyAlignment="1">
      <alignment horizontal="right"/>
    </xf>
    <xf numFmtId="0" fontId="6" fillId="0" borderId="0" xfId="59" applyFont="1" applyFill="1" applyAlignment="1">
      <alignment horizontal="center" vertical="center"/>
      <protection/>
    </xf>
    <xf numFmtId="0" fontId="5" fillId="0" borderId="10" xfId="59" applyFont="1" applyFill="1" applyBorder="1" applyAlignment="1">
      <alignment vertical="center"/>
      <protection/>
    </xf>
    <xf numFmtId="0" fontId="5" fillId="0" borderId="11" xfId="59" applyFont="1" applyFill="1" applyBorder="1" applyAlignment="1">
      <alignment vertical="center"/>
      <protection/>
    </xf>
    <xf numFmtId="0" fontId="5" fillId="0" borderId="12" xfId="59" applyFont="1" applyFill="1" applyBorder="1" applyAlignment="1">
      <alignment vertical="center"/>
      <protection/>
    </xf>
    <xf numFmtId="169" fontId="5" fillId="0" borderId="0" xfId="0" applyNumberFormat="1" applyFont="1" applyFill="1" applyAlignment="1">
      <alignment/>
    </xf>
    <xf numFmtId="0" fontId="5" fillId="0" borderId="13" xfId="59" applyFont="1" applyFill="1" applyBorder="1" applyAlignment="1">
      <alignment vertical="center"/>
      <protection/>
    </xf>
    <xf numFmtId="0" fontId="6" fillId="0" borderId="13" xfId="59" applyFont="1" applyFill="1" applyBorder="1" applyAlignment="1">
      <alignment vertical="center"/>
      <protection/>
    </xf>
    <xf numFmtId="0" fontId="6" fillId="0" borderId="0" xfId="0" applyFont="1" applyFill="1" applyAlignment="1">
      <alignment/>
    </xf>
    <xf numFmtId="0" fontId="5" fillId="0" borderId="13" xfId="59" applyFont="1" applyFill="1" applyBorder="1" applyAlignment="1">
      <alignment vertical="center" wrapText="1"/>
      <protection/>
    </xf>
    <xf numFmtId="0" fontId="5" fillId="0" borderId="13" xfId="59" applyFont="1" applyFill="1" applyBorder="1" applyAlignment="1">
      <alignment horizontal="justify" vertical="center"/>
      <protection/>
    </xf>
    <xf numFmtId="0" fontId="6" fillId="0" borderId="14" xfId="59" applyFont="1" applyFill="1" applyBorder="1" applyAlignment="1">
      <alignment vertical="center"/>
      <protection/>
    </xf>
    <xf numFmtId="0" fontId="5" fillId="0" borderId="0" xfId="59" applyFont="1" applyFill="1" applyAlignment="1">
      <alignment vertical="center"/>
      <protection/>
    </xf>
    <xf numFmtId="169" fontId="5" fillId="0" borderId="0" xfId="59" applyNumberFormat="1" applyFont="1" applyFill="1" applyAlignment="1">
      <alignment vertical="center"/>
      <protection/>
    </xf>
    <xf numFmtId="0" fontId="5" fillId="0" borderId="0" xfId="0" applyFont="1" applyFill="1" applyBorder="1" applyAlignment="1">
      <alignment horizontal="left" vertical="center"/>
    </xf>
    <xf numFmtId="169"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Alignment="1">
      <alignment horizontal="right"/>
    </xf>
    <xf numFmtId="0" fontId="5" fillId="0" borderId="0" xfId="0" applyFont="1" applyFill="1" applyBorder="1" applyAlignment="1">
      <alignment vertical="center"/>
    </xf>
    <xf numFmtId="0" fontId="5" fillId="0" borderId="0" xfId="0" applyFont="1" applyFill="1" applyBorder="1" applyAlignment="1">
      <alignment/>
    </xf>
    <xf numFmtId="190" fontId="6" fillId="0" borderId="0" xfId="0" applyNumberFormat="1" applyFont="1" applyFill="1" applyAlignment="1">
      <alignment horizontal="center" vertical="center"/>
    </xf>
    <xf numFmtId="169" fontId="6" fillId="0" borderId="0" xfId="0" applyNumberFormat="1" applyFont="1" applyFill="1" applyBorder="1" applyAlignment="1">
      <alignment horizontal="center" vertical="center"/>
    </xf>
    <xf numFmtId="14" fontId="6" fillId="0" borderId="0" xfId="0" applyNumberFormat="1" applyFont="1" applyFill="1" applyBorder="1" applyAlignment="1" quotePrefix="1">
      <alignment horizontal="center" vertical="center"/>
    </xf>
    <xf numFmtId="0" fontId="6" fillId="0" borderId="0" xfId="0" applyFont="1" applyFill="1" applyBorder="1" applyAlignment="1">
      <alignment horizontal="left" vertical="center"/>
    </xf>
    <xf numFmtId="190" fontId="5" fillId="0" borderId="0" xfId="42" applyNumberFormat="1" applyFont="1" applyFill="1" applyBorder="1" applyAlignment="1">
      <alignment horizontal="center" vertical="center"/>
    </xf>
    <xf numFmtId="169" fontId="5" fillId="0" borderId="0" xfId="0" applyNumberFormat="1" applyFont="1" applyFill="1" applyBorder="1" applyAlignment="1">
      <alignment horizontal="center" vertical="center"/>
    </xf>
    <xf numFmtId="169" fontId="6" fillId="0" borderId="0" xfId="0" applyNumberFormat="1" applyFont="1" applyFill="1" applyBorder="1" applyAlignment="1">
      <alignment vertical="center"/>
    </xf>
    <xf numFmtId="0" fontId="6" fillId="0" borderId="0" xfId="0" applyFont="1" applyFill="1" applyBorder="1" applyAlignment="1">
      <alignment vertical="center"/>
    </xf>
    <xf numFmtId="169" fontId="8" fillId="0" borderId="0" xfId="0" applyNumberFormat="1" applyFont="1" applyFill="1" applyBorder="1" applyAlignment="1" quotePrefix="1">
      <alignment horizontal="right" vertical="center"/>
    </xf>
    <xf numFmtId="169" fontId="5" fillId="0" borderId="0" xfId="0" applyNumberFormat="1" applyFont="1" applyFill="1" applyBorder="1" applyAlignment="1">
      <alignment horizontal="right" vertical="center"/>
    </xf>
    <xf numFmtId="0" fontId="5" fillId="0" borderId="0" xfId="0" applyFont="1" applyFill="1" applyBorder="1" applyAlignment="1" quotePrefix="1">
      <alignment horizontal="left" vertical="center"/>
    </xf>
    <xf numFmtId="169" fontId="5" fillId="0" borderId="0" xfId="42" applyNumberFormat="1" applyFont="1" applyFill="1" applyBorder="1" applyAlignment="1">
      <alignment vertical="center"/>
    </xf>
    <xf numFmtId="0" fontId="6" fillId="0" borderId="0" xfId="0" applyFont="1" applyFill="1" applyBorder="1" applyAlignment="1">
      <alignment vertical="center" wrapText="1"/>
    </xf>
    <xf numFmtId="171" fontId="6" fillId="0" borderId="0" xfId="42"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justify" vertical="center"/>
    </xf>
    <xf numFmtId="0" fontId="5" fillId="0" borderId="0" xfId="0" applyFont="1" applyFill="1" applyBorder="1" applyAlignment="1">
      <alignment horizontal="justify"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justify"/>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justify" vertical="center"/>
    </xf>
    <xf numFmtId="0" fontId="6" fillId="0" borderId="0" xfId="0" applyFont="1" applyFill="1" applyBorder="1" applyAlignment="1">
      <alignment horizontal="justify" vertical="center"/>
    </xf>
    <xf numFmtId="0" fontId="6" fillId="0" borderId="15" xfId="0" applyFont="1" applyFill="1" applyBorder="1" applyAlignment="1">
      <alignment horizontal="justify"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5" fillId="0" borderId="0" xfId="0" applyFont="1" applyFill="1" applyBorder="1" applyAlignment="1">
      <alignment horizontal="left"/>
    </xf>
    <xf numFmtId="169" fontId="5" fillId="0" borderId="0" xfId="42" applyNumberFormat="1" applyFont="1" applyFill="1" applyAlignment="1">
      <alignment horizontal="center"/>
    </xf>
    <xf numFmtId="169" fontId="5" fillId="0" borderId="0" xfId="42" applyNumberFormat="1" applyFont="1" applyFill="1" applyBorder="1" applyAlignment="1">
      <alignment horizontal="center" vertical="center"/>
    </xf>
    <xf numFmtId="0" fontId="5" fillId="0" borderId="0" xfId="0" applyFont="1" applyFill="1" applyAlignment="1">
      <alignment horizontal="left"/>
    </xf>
    <xf numFmtId="0" fontId="6" fillId="0" borderId="0" xfId="0" applyFont="1" applyFill="1" applyAlignment="1">
      <alignment horizontal="left"/>
    </xf>
    <xf numFmtId="169" fontId="5" fillId="0" borderId="0" xfId="42" applyNumberFormat="1" applyFont="1" applyFill="1" applyAlignment="1">
      <alignment/>
    </xf>
    <xf numFmtId="169" fontId="5" fillId="0" borderId="0" xfId="0" applyNumberFormat="1" applyFont="1" applyFill="1" applyBorder="1" applyAlignment="1">
      <alignment horizontal="center"/>
    </xf>
    <xf numFmtId="169" fontId="5" fillId="0" borderId="0" xfId="0" applyNumberFormat="1" applyFont="1" applyFill="1" applyAlignment="1">
      <alignment horizontal="center"/>
    </xf>
    <xf numFmtId="0" fontId="5" fillId="0" borderId="0" xfId="58" applyFont="1" applyFill="1" applyAlignment="1">
      <alignment vertical="center"/>
      <protection/>
    </xf>
    <xf numFmtId="37" fontId="6" fillId="0" borderId="0" xfId="58" applyNumberFormat="1" applyFont="1" applyFill="1" applyBorder="1" applyAlignment="1">
      <alignment horizontal="center" vertical="center"/>
      <protection/>
    </xf>
    <xf numFmtId="17" fontId="6" fillId="0" borderId="0" xfId="58" applyNumberFormat="1" applyFont="1" applyFill="1" applyBorder="1" applyAlignment="1">
      <alignment horizontal="center" vertical="center" wrapText="1"/>
      <protection/>
    </xf>
    <xf numFmtId="0" fontId="6" fillId="0" borderId="0" xfId="58" applyFont="1" applyFill="1" applyAlignment="1">
      <alignment vertical="center"/>
      <protection/>
    </xf>
    <xf numFmtId="190" fontId="5" fillId="0" borderId="0" xfId="42" applyNumberFormat="1" applyFont="1" applyFill="1" applyAlignment="1">
      <alignment/>
    </xf>
    <xf numFmtId="190" fontId="5" fillId="0" borderId="0" xfId="42" applyNumberFormat="1" applyFont="1" applyFill="1" applyAlignment="1">
      <alignment horizontal="right"/>
    </xf>
    <xf numFmtId="0" fontId="9" fillId="0" borderId="0" xfId="0" applyFont="1" applyFill="1" applyAlignment="1">
      <alignment/>
    </xf>
    <xf numFmtId="190" fontId="5" fillId="0" borderId="15" xfId="42" applyNumberFormat="1" applyFont="1" applyFill="1" applyBorder="1" applyAlignment="1">
      <alignment/>
    </xf>
    <xf numFmtId="190" fontId="5" fillId="0" borderId="0" xfId="42" applyNumberFormat="1" applyFont="1" applyFill="1" applyBorder="1" applyAlignment="1">
      <alignment horizontal="right"/>
    </xf>
    <xf numFmtId="190" fontId="5" fillId="0" borderId="16" xfId="42" applyNumberFormat="1" applyFont="1" applyFill="1" applyBorder="1" applyAlignment="1">
      <alignment/>
    </xf>
    <xf numFmtId="190" fontId="5" fillId="0" borderId="0" xfId="42" applyNumberFormat="1" applyFont="1" applyFill="1" applyBorder="1" applyAlignment="1">
      <alignment/>
    </xf>
    <xf numFmtId="0" fontId="5" fillId="0" borderId="0" xfId="58" applyNumberFormat="1" applyFont="1" applyFill="1">
      <alignment/>
      <protection/>
    </xf>
    <xf numFmtId="0" fontId="5" fillId="0" borderId="0" xfId="58" applyFont="1" applyFill="1">
      <alignment/>
      <protection/>
    </xf>
    <xf numFmtId="169" fontId="5" fillId="0" borderId="0" xfId="58" applyNumberFormat="1" applyFont="1" applyFill="1">
      <alignment/>
      <protection/>
    </xf>
    <xf numFmtId="169" fontId="5" fillId="0" borderId="0" xfId="0" applyNumberFormat="1" applyFont="1" applyFill="1" applyBorder="1" applyAlignment="1">
      <alignment/>
    </xf>
    <xf numFmtId="169" fontId="5" fillId="0" borderId="0" xfId="42" applyNumberFormat="1" applyFont="1" applyFill="1" applyBorder="1" applyAlignment="1">
      <alignment horizontal="center"/>
    </xf>
    <xf numFmtId="169" fontId="6" fillId="0" borderId="11" xfId="59" applyNumberFormat="1" applyFont="1" applyFill="1" applyBorder="1" applyAlignment="1">
      <alignment horizontal="center" vertical="center"/>
      <protection/>
    </xf>
    <xf numFmtId="169" fontId="6" fillId="0" borderId="11" xfId="59" applyNumberFormat="1" applyFont="1" applyFill="1" applyBorder="1" applyAlignment="1">
      <alignment vertical="center"/>
      <protection/>
    </xf>
    <xf numFmtId="192" fontId="6" fillId="0" borderId="17" xfId="59" applyNumberFormat="1" applyFont="1" applyFill="1" applyBorder="1" applyAlignment="1">
      <alignment horizontal="right" vertical="center"/>
      <protection/>
    </xf>
    <xf numFmtId="169" fontId="5" fillId="0" borderId="18" xfId="0" applyNumberFormat="1" applyFont="1" applyFill="1" applyBorder="1" applyAlignment="1">
      <alignment vertical="center"/>
    </xf>
    <xf numFmtId="169" fontId="6" fillId="0" borderId="16" xfId="0" applyNumberFormat="1" applyFont="1" applyFill="1" applyBorder="1" applyAlignment="1">
      <alignment vertical="center"/>
    </xf>
    <xf numFmtId="169" fontId="5" fillId="0" borderId="19" xfId="0" applyNumberFormat="1" applyFont="1" applyFill="1" applyBorder="1" applyAlignment="1">
      <alignment vertical="center"/>
    </xf>
    <xf numFmtId="169" fontId="5" fillId="0" borderId="15" xfId="0" applyNumberFormat="1" applyFont="1" applyFill="1" applyBorder="1" applyAlignment="1">
      <alignment horizontal="right" vertical="center"/>
    </xf>
    <xf numFmtId="171" fontId="5" fillId="0" borderId="0" xfId="42" applyNumberFormat="1" applyFont="1" applyFill="1" applyBorder="1" applyAlignment="1">
      <alignment vertical="center"/>
    </xf>
    <xf numFmtId="190" fontId="5" fillId="0" borderId="0" xfId="0" applyNumberFormat="1" applyFont="1" applyFill="1" applyBorder="1" applyAlignment="1">
      <alignment vertical="center"/>
    </xf>
    <xf numFmtId="192" fontId="6" fillId="0" borderId="11" xfId="59" applyNumberFormat="1" applyFont="1" applyFill="1" applyBorder="1" applyAlignment="1">
      <alignment vertical="center"/>
      <protection/>
    </xf>
    <xf numFmtId="49" fontId="5" fillId="0" borderId="0" xfId="0" applyNumberFormat="1" applyFont="1" applyFill="1" applyBorder="1" applyAlignment="1">
      <alignment/>
    </xf>
    <xf numFmtId="0" fontId="3" fillId="0" borderId="0" xfId="0" applyFont="1" applyFill="1" applyAlignment="1">
      <alignment vertical="center" wrapText="1"/>
    </xf>
    <xf numFmtId="169" fontId="5" fillId="0" borderId="11" xfId="59" applyNumberFormat="1" applyFont="1" applyFill="1" applyBorder="1" applyAlignment="1">
      <alignment horizontal="center" vertical="center"/>
      <protection/>
    </xf>
    <xf numFmtId="171" fontId="6" fillId="0" borderId="11" xfId="42" applyFont="1" applyFill="1" applyBorder="1" applyAlignment="1">
      <alignment horizontal="center" vertical="center"/>
    </xf>
    <xf numFmtId="0" fontId="6" fillId="0" borderId="13" xfId="59" applyFont="1" applyFill="1" applyBorder="1" applyAlignment="1">
      <alignment vertical="center" wrapText="1"/>
      <protection/>
    </xf>
    <xf numFmtId="10" fontId="6" fillId="0" borderId="0" xfId="0" applyNumberFormat="1" applyFont="1" applyFill="1" applyAlignment="1">
      <alignment/>
    </xf>
    <xf numFmtId="0" fontId="0" fillId="0" borderId="0" xfId="0" applyFont="1" applyFill="1" applyAlignment="1">
      <alignment vertical="center" wrapText="1"/>
    </xf>
    <xf numFmtId="0" fontId="6" fillId="0" borderId="13" xfId="59" applyNumberFormat="1" applyFont="1" applyFill="1" applyBorder="1" applyAlignment="1">
      <alignment horizontal="center" vertical="center"/>
      <protection/>
    </xf>
    <xf numFmtId="14" fontId="6" fillId="0" borderId="11" xfId="59" applyNumberFormat="1" applyFont="1" applyFill="1" applyBorder="1" applyAlignment="1">
      <alignment horizontal="center" vertical="center"/>
      <protection/>
    </xf>
    <xf numFmtId="169" fontId="5" fillId="0" borderId="12" xfId="59" applyNumberFormat="1" applyFont="1" applyFill="1" applyBorder="1" applyAlignment="1">
      <alignment vertical="center"/>
      <protection/>
    </xf>
    <xf numFmtId="169" fontId="5" fillId="0" borderId="10" xfId="59" applyNumberFormat="1" applyFont="1" applyFill="1" applyBorder="1" applyAlignment="1">
      <alignment horizontal="center" vertical="center"/>
      <protection/>
    </xf>
    <xf numFmtId="169" fontId="5" fillId="0" borderId="14" xfId="59" applyNumberFormat="1" applyFont="1" applyFill="1" applyBorder="1" applyAlignment="1">
      <alignment vertical="center"/>
      <protection/>
    </xf>
    <xf numFmtId="169" fontId="5" fillId="0" borderId="17" xfId="59" applyNumberFormat="1" applyFont="1" applyFill="1" applyBorder="1" applyAlignment="1">
      <alignment horizontal="center" vertical="center"/>
      <protection/>
    </xf>
    <xf numFmtId="169" fontId="6" fillId="0" borderId="13" xfId="59" applyNumberFormat="1" applyFont="1" applyFill="1" applyBorder="1" applyAlignment="1">
      <alignment vertical="center"/>
      <protection/>
    </xf>
    <xf numFmtId="169" fontId="6" fillId="0" borderId="10" xfId="59" applyNumberFormat="1" applyFont="1" applyFill="1" applyBorder="1" applyAlignment="1">
      <alignment vertical="center"/>
      <protection/>
    </xf>
    <xf numFmtId="169" fontId="5" fillId="0" borderId="13" xfId="59" applyNumberFormat="1" applyFont="1" applyFill="1" applyBorder="1" applyAlignment="1">
      <alignment vertical="center"/>
      <protection/>
    </xf>
    <xf numFmtId="169" fontId="5" fillId="0" borderId="11" xfId="59" applyNumberFormat="1" applyFont="1" applyFill="1" applyBorder="1" applyAlignment="1">
      <alignment vertical="center"/>
      <protection/>
    </xf>
    <xf numFmtId="169" fontId="5" fillId="0" borderId="17" xfId="59" applyNumberFormat="1" applyFont="1" applyFill="1" applyBorder="1" applyAlignment="1">
      <alignment vertical="center"/>
      <protection/>
    </xf>
    <xf numFmtId="169" fontId="5" fillId="0" borderId="17" xfId="0" applyNumberFormat="1" applyFont="1" applyFill="1" applyBorder="1" applyAlignment="1">
      <alignment/>
    </xf>
    <xf numFmtId="169" fontId="6" fillId="0" borderId="20" xfId="59" applyNumberFormat="1" applyFont="1" applyFill="1" applyBorder="1" applyAlignment="1">
      <alignment vertical="center"/>
      <protection/>
    </xf>
    <xf numFmtId="9" fontId="5" fillId="0" borderId="13" xfId="62" applyFont="1" applyFill="1" applyBorder="1" applyAlignment="1">
      <alignment vertical="center"/>
    </xf>
    <xf numFmtId="9" fontId="5" fillId="0" borderId="21" xfId="62" applyFont="1" applyFill="1" applyBorder="1" applyAlignment="1">
      <alignment vertical="center"/>
    </xf>
    <xf numFmtId="169" fontId="5" fillId="0" borderId="17" xfId="59" applyNumberFormat="1" applyFont="1" applyFill="1" applyBorder="1" applyAlignment="1">
      <alignment horizontal="right" vertical="center"/>
      <protection/>
    </xf>
    <xf numFmtId="169" fontId="6" fillId="0" borderId="20" xfId="59" applyNumberFormat="1" applyFont="1" applyFill="1" applyBorder="1" applyAlignment="1">
      <alignment horizontal="center" vertical="center"/>
      <protection/>
    </xf>
    <xf numFmtId="169" fontId="5" fillId="0" borderId="18" xfId="0" applyNumberFormat="1" applyFont="1" applyFill="1" applyBorder="1" applyAlignment="1">
      <alignment horizontal="center"/>
    </xf>
    <xf numFmtId="169" fontId="6" fillId="0" borderId="0" xfId="42" applyNumberFormat="1" applyFont="1" applyFill="1" applyBorder="1" applyAlignment="1">
      <alignment horizontal="center" vertical="center"/>
    </xf>
    <xf numFmtId="169" fontId="5" fillId="0" borderId="18" xfId="0" applyNumberFormat="1" applyFont="1" applyFill="1" applyBorder="1" applyAlignment="1">
      <alignment/>
    </xf>
    <xf numFmtId="190" fontId="6" fillId="0" borderId="0" xfId="0" applyNumberFormat="1" applyFont="1" applyFill="1" applyBorder="1" applyAlignment="1">
      <alignment horizontal="center" vertical="center"/>
    </xf>
    <xf numFmtId="190" fontId="5" fillId="0" borderId="0" xfId="42" applyNumberFormat="1" applyFont="1" applyFill="1" applyBorder="1" applyAlignment="1">
      <alignment vertical="center"/>
    </xf>
    <xf numFmtId="169" fontId="5" fillId="0" borderId="18" xfId="0" applyNumberFormat="1" applyFont="1" applyFill="1" applyBorder="1" applyAlignment="1">
      <alignment horizontal="center" vertical="center"/>
    </xf>
    <xf numFmtId="169" fontId="6" fillId="0" borderId="16" xfId="0" applyNumberFormat="1" applyFont="1" applyFill="1" applyBorder="1" applyAlignment="1">
      <alignment horizontal="center" vertical="center"/>
    </xf>
    <xf numFmtId="190" fontId="6" fillId="0" borderId="16" xfId="42" applyNumberFormat="1" applyFont="1" applyFill="1" applyBorder="1" applyAlignment="1">
      <alignment vertical="center"/>
    </xf>
    <xf numFmtId="0" fontId="5" fillId="0" borderId="0" xfId="0" applyFont="1" applyFill="1" applyAlignment="1">
      <alignment horizontal="center"/>
    </xf>
    <xf numFmtId="0" fontId="6" fillId="0" borderId="0" xfId="0" applyFont="1" applyFill="1" applyAlignment="1">
      <alignment horizontal="center" vertical="top"/>
    </xf>
    <xf numFmtId="0" fontId="6" fillId="0" borderId="0" xfId="0" applyFont="1" applyFill="1" applyAlignment="1">
      <alignment horizontal="left" vertical="top" wrapText="1"/>
    </xf>
    <xf numFmtId="0" fontId="6" fillId="0" borderId="0" xfId="0" applyFont="1" applyFill="1" applyAlignment="1">
      <alignment vertical="top" wrapText="1"/>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0" fontId="5" fillId="0" borderId="0" xfId="0" applyNumberFormat="1" applyFont="1" applyFill="1" applyAlignment="1">
      <alignment horizontal="justify" vertical="top" wrapText="1"/>
    </xf>
    <xf numFmtId="0" fontId="5" fillId="0" borderId="0" xfId="0" applyFont="1" applyFill="1" applyAlignment="1">
      <alignment vertical="top" wrapText="1"/>
    </xf>
    <xf numFmtId="0" fontId="5" fillId="0" borderId="0" xfId="0" applyFont="1" applyFill="1" applyAlignment="1">
      <alignment wrapText="1"/>
    </xf>
    <xf numFmtId="0" fontId="6" fillId="0" borderId="0" xfId="0" applyNumberFormat="1" applyFont="1" applyFill="1" applyAlignment="1">
      <alignment horizontal="left" vertical="top" wrapText="1"/>
    </xf>
    <xf numFmtId="0" fontId="5" fillId="0" borderId="0" xfId="0" applyFont="1" applyFill="1" applyAlignment="1">
      <alignment horizontal="justify" vertical="justify"/>
    </xf>
    <xf numFmtId="0" fontId="6" fillId="0" borderId="0" xfId="0" applyFont="1" applyFill="1" applyAlignment="1" quotePrefix="1">
      <alignment horizontal="left" vertical="top" wrapText="1"/>
    </xf>
    <xf numFmtId="0" fontId="5" fillId="0" borderId="0" xfId="0" applyFont="1" applyFill="1" applyAlignment="1">
      <alignment horizontal="center" vertical="top" wrapText="1"/>
    </xf>
    <xf numFmtId="0" fontId="6" fillId="0" borderId="0" xfId="0" applyFont="1" applyFill="1" applyAlignment="1">
      <alignment horizontal="justify" vertical="top" wrapText="1"/>
    </xf>
    <xf numFmtId="0" fontId="5" fillId="0" borderId="0" xfId="0" applyFont="1" applyFill="1" applyAlignment="1" applyProtection="1">
      <alignment horizontal="justify" vertical="center" wrapText="1"/>
      <protection/>
    </xf>
    <xf numFmtId="0" fontId="5" fillId="0"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0" borderId="0" xfId="0" applyFont="1" applyFill="1" applyAlignment="1" applyProtection="1">
      <alignment horizontal="center" vertical="center" wrapText="1"/>
      <protection/>
    </xf>
    <xf numFmtId="169" fontId="5" fillId="0" borderId="0" xfId="0" applyNumberFormat="1" applyFont="1" applyFill="1" applyAlignment="1" applyProtection="1">
      <alignment horizontal="center" vertical="center" wrapText="1"/>
      <protection/>
    </xf>
    <xf numFmtId="169" fontId="5" fillId="0" borderId="0" xfId="0" applyNumberFormat="1" applyFont="1" applyFill="1" applyAlignment="1" applyProtection="1">
      <alignment vertical="center" wrapText="1"/>
      <protection/>
    </xf>
    <xf numFmtId="0" fontId="5" fillId="0" borderId="0" xfId="0" applyFont="1" applyFill="1" applyAlignment="1" applyProtection="1">
      <alignment horizontal="center" vertical="center" wrapText="1"/>
      <protection/>
    </xf>
    <xf numFmtId="169" fontId="5" fillId="0" borderId="16" xfId="0" applyNumberFormat="1" applyFont="1" applyFill="1" applyBorder="1" applyAlignment="1" applyProtection="1">
      <alignment vertical="center" wrapText="1"/>
      <protection/>
    </xf>
    <xf numFmtId="0" fontId="5" fillId="0" borderId="0" xfId="0" applyFont="1" applyFill="1" applyAlignment="1">
      <alignment horizontal="center" wrapText="1"/>
    </xf>
    <xf numFmtId="0" fontId="5" fillId="0" borderId="0" xfId="0" applyFont="1" applyFill="1" applyAlignment="1">
      <alignment horizontal="right" wrapText="1"/>
    </xf>
    <xf numFmtId="0" fontId="5" fillId="0" borderId="0" xfId="0" applyFont="1" applyFill="1" applyAlignment="1" applyProtection="1">
      <alignment horizontal="justify" vertical="center"/>
      <protection/>
    </xf>
    <xf numFmtId="0" fontId="5" fillId="0" borderId="0" xfId="0" applyFont="1" applyFill="1" applyAlignment="1" applyProtection="1">
      <alignment horizontal="right" vertical="center"/>
      <protection/>
    </xf>
    <xf numFmtId="0" fontId="5" fillId="0" borderId="0" xfId="0" applyFont="1" applyFill="1" applyAlignment="1" applyProtection="1">
      <alignment horizontal="center" vertical="center"/>
      <protection/>
    </xf>
    <xf numFmtId="0" fontId="6" fillId="0" borderId="0" xfId="0" applyFont="1" applyFill="1" applyAlignment="1">
      <alignment horizontal="center" wrapText="1"/>
    </xf>
    <xf numFmtId="0" fontId="6" fillId="0" borderId="0" xfId="0" applyFont="1" applyFill="1" applyAlignment="1">
      <alignment horizontal="left" vertical="top"/>
    </xf>
    <xf numFmtId="0" fontId="5" fillId="0" borderId="0" xfId="0" applyFont="1" applyFill="1" applyAlignment="1">
      <alignment/>
    </xf>
    <xf numFmtId="0" fontId="5" fillId="0" borderId="0" xfId="0" applyFont="1" applyFill="1" applyAlignment="1">
      <alignment horizontal="left" vertical="top"/>
    </xf>
    <xf numFmtId="190" fontId="5" fillId="0" borderId="0" xfId="44" applyNumberFormat="1" applyFont="1" applyFill="1" applyAlignment="1">
      <alignment/>
    </xf>
    <xf numFmtId="190" fontId="5" fillId="0" borderId="0" xfId="44" applyNumberFormat="1" applyFont="1" applyFill="1" applyAlignment="1">
      <alignment horizontal="center"/>
    </xf>
    <xf numFmtId="190" fontId="5" fillId="0" borderId="16" xfId="44" applyNumberFormat="1" applyFont="1" applyFill="1" applyBorder="1" applyAlignment="1">
      <alignment/>
    </xf>
    <xf numFmtId="190" fontId="5" fillId="0" borderId="16" xfId="44" applyNumberFormat="1" applyFont="1" applyFill="1" applyBorder="1" applyAlignment="1">
      <alignment horizontal="center"/>
    </xf>
    <xf numFmtId="0" fontId="10" fillId="0" borderId="0" xfId="0" applyFont="1" applyFill="1" applyAlignment="1">
      <alignment horizontal="center"/>
    </xf>
    <xf numFmtId="0" fontId="6" fillId="0" borderId="0" xfId="0" applyFont="1" applyFill="1" applyAlignment="1">
      <alignment vertical="center" wrapText="1"/>
    </xf>
    <xf numFmtId="0" fontId="5" fillId="0" borderId="0" xfId="0" applyFont="1" applyFill="1" applyAlignment="1">
      <alignment horizontal="justify" vertical="justify" wrapText="1"/>
    </xf>
    <xf numFmtId="0" fontId="5" fillId="0" borderId="0" xfId="0" applyFont="1" applyFill="1" applyAlignment="1">
      <alignment horizontal="justify" vertical="center" wrapText="1"/>
    </xf>
    <xf numFmtId="0" fontId="6" fillId="0" borderId="0" xfId="0" applyFont="1" applyFill="1" applyAlignment="1">
      <alignment/>
    </xf>
    <xf numFmtId="14" fontId="6" fillId="0" borderId="0" xfId="0" applyNumberFormat="1" applyFont="1" applyFill="1" applyAlignment="1" quotePrefix="1">
      <alignment horizontal="center" wrapText="1"/>
    </xf>
    <xf numFmtId="0" fontId="5" fillId="0" borderId="0" xfId="0" applyFont="1" applyFill="1" applyAlignment="1">
      <alignment horizontal="left" wrapText="1"/>
    </xf>
    <xf numFmtId="0" fontId="7" fillId="0" borderId="0" xfId="0" applyFont="1" applyFill="1" applyAlignment="1">
      <alignment horizontal="left" wrapText="1"/>
    </xf>
    <xf numFmtId="169" fontId="5" fillId="0" borderId="0" xfId="0" applyNumberFormat="1" applyFont="1" applyFill="1" applyAlignment="1">
      <alignment horizontal="center" wrapText="1"/>
    </xf>
    <xf numFmtId="169" fontId="5" fillId="0" borderId="16" xfId="44" applyNumberFormat="1" applyFont="1" applyFill="1" applyBorder="1" applyAlignment="1">
      <alignment horizontal="center" wrapText="1"/>
    </xf>
    <xf numFmtId="169" fontId="5" fillId="0" borderId="0" xfId="44" applyNumberFormat="1" applyFont="1" applyFill="1" applyBorder="1" applyAlignment="1">
      <alignment horizontal="center" wrapText="1"/>
    </xf>
    <xf numFmtId="169" fontId="5" fillId="0" borderId="22" xfId="44" applyNumberFormat="1" applyFont="1" applyFill="1" applyBorder="1" applyAlignment="1">
      <alignment horizontal="center" wrapText="1"/>
    </xf>
    <xf numFmtId="0" fontId="8" fillId="0" borderId="0" xfId="0" applyFont="1" applyFill="1" applyAlignment="1">
      <alignment/>
    </xf>
    <xf numFmtId="169" fontId="5" fillId="0" borderId="22" xfId="0" applyNumberFormat="1" applyFont="1" applyFill="1" applyBorder="1" applyAlignment="1">
      <alignment wrapText="1"/>
    </xf>
    <xf numFmtId="169" fontId="5" fillId="0" borderId="0" xfId="0" applyNumberFormat="1" applyFont="1" applyFill="1" applyBorder="1" applyAlignment="1">
      <alignment wrapText="1"/>
    </xf>
    <xf numFmtId="0" fontId="5" fillId="0" borderId="0" xfId="0" applyFont="1" applyFill="1" applyAlignment="1">
      <alignment vertical="center"/>
    </xf>
    <xf numFmtId="0" fontId="5" fillId="0" borderId="0" xfId="0" applyFont="1" applyFill="1" applyAlignment="1" quotePrefix="1">
      <alignment horizontal="left" vertical="top" wrapText="1"/>
    </xf>
    <xf numFmtId="0" fontId="5" fillId="0" borderId="0" xfId="0" applyFont="1" applyFill="1" applyBorder="1" applyAlignment="1" quotePrefix="1">
      <alignment horizontal="center" vertical="top" wrapText="1"/>
    </xf>
    <xf numFmtId="169" fontId="5" fillId="0" borderId="0" xfId="0" applyNumberFormat="1" applyFont="1" applyFill="1" applyBorder="1" applyAlignment="1">
      <alignment horizontal="center" vertical="top" wrapText="1"/>
    </xf>
    <xf numFmtId="169" fontId="5" fillId="0" borderId="0" xfId="0" applyNumberFormat="1" applyFont="1" applyFill="1" applyBorder="1" applyAlignment="1">
      <alignment vertical="top" wrapText="1"/>
    </xf>
    <xf numFmtId="0" fontId="5" fillId="0" borderId="0" xfId="0" applyFont="1" applyFill="1" applyAlignment="1" applyProtection="1">
      <alignment vertical="justify" wrapText="1"/>
      <protection locked="0"/>
    </xf>
    <xf numFmtId="0" fontId="0" fillId="0" borderId="0" xfId="0" applyFont="1" applyFill="1" applyAlignment="1">
      <alignment wrapText="1"/>
    </xf>
    <xf numFmtId="0" fontId="5" fillId="0" borderId="0" xfId="0" applyFont="1" applyFill="1" applyAlignment="1">
      <alignment vertical="top"/>
    </xf>
    <xf numFmtId="0" fontId="5" fillId="0" borderId="0" xfId="0" applyFont="1" applyFill="1" applyBorder="1" applyAlignment="1">
      <alignment horizontal="left" vertical="top" wrapText="1"/>
    </xf>
    <xf numFmtId="0" fontId="6" fillId="0" borderId="0" xfId="0" applyFont="1" applyFill="1" applyBorder="1" applyAlignment="1">
      <alignment vertical="top" wrapText="1"/>
    </xf>
    <xf numFmtId="0" fontId="8" fillId="0" borderId="0" xfId="0" applyFont="1" applyFill="1" applyBorder="1" applyAlignment="1">
      <alignment horizontal="left" vertical="top" wrapText="1"/>
    </xf>
    <xf numFmtId="14" fontId="6" fillId="0" borderId="0" xfId="0" applyNumberFormat="1" applyFont="1" applyFill="1" applyBorder="1" applyAlignment="1" quotePrefix="1">
      <alignment horizontal="center" wrapText="1"/>
    </xf>
    <xf numFmtId="0" fontId="6" fillId="0" borderId="0" xfId="0" applyFont="1" applyFill="1" applyBorder="1" applyAlignment="1">
      <alignment horizontal="center" vertical="top" wrapText="1"/>
    </xf>
    <xf numFmtId="0" fontId="5" fillId="0" borderId="0" xfId="0" applyFont="1" applyFill="1" applyBorder="1" applyAlignment="1">
      <alignment horizontal="left" vertical="top"/>
    </xf>
    <xf numFmtId="169" fontId="5" fillId="0" borderId="0" xfId="44" applyNumberFormat="1" applyFont="1" applyFill="1" applyBorder="1" applyAlignment="1">
      <alignment vertical="top"/>
    </xf>
    <xf numFmtId="169" fontId="5" fillId="0" borderId="0" xfId="44" applyNumberFormat="1" applyFont="1" applyFill="1" applyBorder="1" applyAlignment="1">
      <alignment/>
    </xf>
    <xf numFmtId="169" fontId="5" fillId="0" borderId="0" xfId="0" applyNumberFormat="1" applyFont="1" applyFill="1" applyBorder="1" applyAlignment="1">
      <alignment/>
    </xf>
    <xf numFmtId="169" fontId="5" fillId="0" borderId="16" xfId="44" applyNumberFormat="1"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190" fontId="5" fillId="0" borderId="0" xfId="44" applyNumberFormat="1" applyFont="1" applyFill="1" applyBorder="1" applyAlignment="1">
      <alignment horizontal="right" vertical="top" wrapText="1"/>
    </xf>
    <xf numFmtId="190" fontId="5" fillId="0" borderId="0" xfId="44" applyNumberFormat="1" applyFont="1" applyFill="1" applyAlignment="1">
      <alignment horizontal="right"/>
    </xf>
    <xf numFmtId="0" fontId="0" fillId="0" borderId="0" xfId="0" applyFont="1" applyFill="1" applyAlignment="1">
      <alignment horizontal="justify" wrapText="1"/>
    </xf>
    <xf numFmtId="0" fontId="5" fillId="0" borderId="0" xfId="0" applyFont="1" applyFill="1" applyAlignment="1" applyProtection="1">
      <alignment horizontal="justify" vertical="center"/>
      <protection locked="0"/>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Border="1" applyAlignment="1">
      <alignment horizontal="center" wrapText="1"/>
    </xf>
    <xf numFmtId="49" fontId="6" fillId="0" borderId="0" xfId="0" applyNumberFormat="1" applyFont="1" applyFill="1" applyBorder="1" applyAlignment="1">
      <alignment horizontal="center"/>
    </xf>
    <xf numFmtId="49" fontId="6" fillId="0" borderId="0" xfId="0" applyNumberFormat="1" applyFont="1" applyFill="1" applyAlignment="1">
      <alignment horizontal="center"/>
    </xf>
    <xf numFmtId="0" fontId="5" fillId="0" borderId="0" xfId="0" applyFont="1" applyFill="1" applyAlignment="1">
      <alignment horizontal="left" vertical="center" wrapText="1"/>
    </xf>
    <xf numFmtId="0" fontId="5" fillId="0" borderId="0" xfId="0" applyFont="1" applyFill="1" applyBorder="1" applyAlignment="1">
      <alignment horizontal="left" wrapText="1"/>
    </xf>
    <xf numFmtId="190" fontId="5" fillId="0" borderId="0" xfId="44" applyNumberFormat="1" applyFont="1" applyFill="1" applyBorder="1" applyAlignment="1">
      <alignment horizontal="left" wrapText="1"/>
    </xf>
    <xf numFmtId="190" fontId="5" fillId="0" borderId="0" xfId="44" applyNumberFormat="1" applyFont="1" applyFill="1" applyAlignment="1">
      <alignment horizontal="left" wrapText="1"/>
    </xf>
    <xf numFmtId="171" fontId="5" fillId="0" borderId="0" xfId="44" applyFont="1" applyFill="1" applyAlignment="1">
      <alignment vertical="center"/>
    </xf>
    <xf numFmtId="190" fontId="5" fillId="0" borderId="0" xfId="44" applyNumberFormat="1" applyFont="1" applyFill="1" applyAlignment="1">
      <alignment/>
    </xf>
    <xf numFmtId="0" fontId="6" fillId="0" borderId="0" xfId="0" applyFont="1" applyFill="1" applyAlignment="1">
      <alignment horizontal="right"/>
    </xf>
    <xf numFmtId="190" fontId="5" fillId="0" borderId="0" xfId="44" applyNumberFormat="1" applyFont="1" applyFill="1" applyBorder="1" applyAlignment="1">
      <alignment wrapText="1"/>
    </xf>
    <xf numFmtId="169" fontId="5" fillId="0" borderId="0" xfId="44" applyNumberFormat="1" applyFont="1" applyFill="1" applyBorder="1" applyAlignment="1">
      <alignment wrapText="1"/>
    </xf>
    <xf numFmtId="169" fontId="5" fillId="0" borderId="0" xfId="44" applyNumberFormat="1" applyFont="1" applyFill="1" applyBorder="1" applyAlignment="1">
      <alignment vertical="center"/>
    </xf>
    <xf numFmtId="169" fontId="5" fillId="0" borderId="0" xfId="44" applyNumberFormat="1" applyFont="1" applyFill="1" applyAlignment="1">
      <alignment/>
    </xf>
    <xf numFmtId="169" fontId="5" fillId="0" borderId="0" xfId="44" applyNumberFormat="1" applyFont="1" applyFill="1" applyAlignment="1">
      <alignment wrapText="1"/>
    </xf>
    <xf numFmtId="171" fontId="5" fillId="0" borderId="0" xfId="44" applyFont="1" applyFill="1" applyBorder="1" applyAlignment="1">
      <alignment wrapText="1"/>
    </xf>
    <xf numFmtId="169" fontId="5" fillId="0" borderId="0" xfId="44" applyNumberFormat="1" applyFont="1" applyFill="1" applyBorder="1" applyAlignment="1">
      <alignment horizontal="center" vertical="center"/>
    </xf>
    <xf numFmtId="0" fontId="6" fillId="0" borderId="0" xfId="0" applyFont="1" applyFill="1" applyAlignment="1">
      <alignment horizontal="left" vertical="center"/>
    </xf>
    <xf numFmtId="190" fontId="5" fillId="0" borderId="0" xfId="44" applyNumberFormat="1" applyFont="1" applyFill="1" applyAlignment="1">
      <alignment wrapText="1"/>
    </xf>
    <xf numFmtId="169" fontId="5" fillId="0" borderId="18" xfId="44" applyNumberFormat="1" applyFont="1" applyFill="1" applyBorder="1" applyAlignment="1">
      <alignment wrapText="1"/>
    </xf>
    <xf numFmtId="169" fontId="5" fillId="0" borderId="0" xfId="44" applyNumberFormat="1" applyFont="1" applyFill="1" applyBorder="1" applyAlignment="1">
      <alignment horizontal="left" wrapText="1"/>
    </xf>
    <xf numFmtId="169" fontId="5" fillId="0" borderId="0" xfId="44" applyNumberFormat="1" applyFont="1" applyFill="1" applyBorder="1" applyAlignment="1">
      <alignment/>
    </xf>
    <xf numFmtId="169" fontId="5" fillId="0" borderId="0" xfId="44" applyNumberFormat="1" applyFont="1" applyFill="1" applyBorder="1" applyAlignment="1">
      <alignment horizontal="center"/>
    </xf>
    <xf numFmtId="169" fontId="5" fillId="0" borderId="0" xfId="44" applyNumberFormat="1" applyFont="1" applyFill="1" applyAlignment="1">
      <alignment horizontal="left" wrapText="1"/>
    </xf>
    <xf numFmtId="169" fontId="5" fillId="0" borderId="0" xfId="44" applyNumberFormat="1" applyFont="1" applyFill="1" applyAlignment="1">
      <alignment vertical="center"/>
    </xf>
    <xf numFmtId="169" fontId="5" fillId="0" borderId="0" xfId="44" applyNumberFormat="1" applyFont="1" applyFill="1" applyAlignment="1">
      <alignment/>
    </xf>
    <xf numFmtId="169" fontId="5" fillId="0" borderId="0" xfId="44" applyNumberFormat="1" applyFont="1" applyFill="1" applyAlignment="1">
      <alignment horizontal="center"/>
    </xf>
    <xf numFmtId="190" fontId="5" fillId="0" borderId="0" xfId="44" applyNumberFormat="1" applyFont="1" applyFill="1" applyBorder="1" applyAlignment="1">
      <alignment horizontal="center" wrapText="1"/>
    </xf>
    <xf numFmtId="190" fontId="5" fillId="0" borderId="0" xfId="44" applyNumberFormat="1" applyFont="1" applyFill="1" applyAlignment="1">
      <alignment horizontal="center" wrapText="1"/>
    </xf>
    <xf numFmtId="169" fontId="5" fillId="0" borderId="18" xfId="44" applyNumberFormat="1" applyFont="1" applyFill="1" applyBorder="1" applyAlignment="1">
      <alignment horizontal="center" wrapText="1"/>
    </xf>
    <xf numFmtId="169" fontId="5" fillId="0" borderId="16" xfId="44" applyNumberFormat="1" applyFont="1" applyFill="1" applyBorder="1" applyAlignment="1">
      <alignment wrapText="1"/>
    </xf>
    <xf numFmtId="0" fontId="5" fillId="0" borderId="0" xfId="0" applyFont="1" applyFill="1" applyBorder="1" applyAlignment="1">
      <alignment wrapText="1"/>
    </xf>
    <xf numFmtId="171" fontId="5" fillId="0" borderId="0" xfId="44" applyFont="1" applyFill="1" applyBorder="1" applyAlignment="1">
      <alignment vertical="center"/>
    </xf>
    <xf numFmtId="0" fontId="5" fillId="0" borderId="0" xfId="0" applyFont="1" applyFill="1" applyBorder="1" applyAlignment="1">
      <alignment horizontal="center"/>
    </xf>
    <xf numFmtId="0" fontId="6" fillId="0" borderId="0" xfId="0" applyFont="1" applyFill="1" applyAlignment="1">
      <alignment vertical="top"/>
    </xf>
    <xf numFmtId="14" fontId="6" fillId="0" borderId="0" xfId="0" applyNumberFormat="1" applyFont="1" applyFill="1" applyBorder="1" applyAlignment="1">
      <alignment horizontal="center" wrapText="1"/>
    </xf>
    <xf numFmtId="0" fontId="5" fillId="0" borderId="0" xfId="0" applyFont="1" applyFill="1" applyBorder="1" applyAlignment="1">
      <alignment horizontal="justify" vertical="justify" wrapText="1"/>
    </xf>
    <xf numFmtId="0" fontId="5" fillId="0" borderId="0" xfId="0" applyFont="1" applyFill="1" applyBorder="1" applyAlignment="1">
      <alignment horizontal="justify" vertical="justify"/>
    </xf>
    <xf numFmtId="190" fontId="5" fillId="0" borderId="0" xfId="44" applyNumberFormat="1" applyFont="1" applyFill="1" applyBorder="1" applyAlignment="1">
      <alignment vertical="top" wrapText="1"/>
    </xf>
    <xf numFmtId="169" fontId="5" fillId="0" borderId="23" xfId="0" applyNumberFormat="1" applyFont="1" applyFill="1" applyBorder="1" applyAlignment="1">
      <alignment/>
    </xf>
    <xf numFmtId="171" fontId="5" fillId="0" borderId="23" xfId="0" applyNumberFormat="1" applyFont="1" applyFill="1" applyBorder="1" applyAlignment="1">
      <alignment horizontal="center"/>
    </xf>
    <xf numFmtId="0" fontId="6" fillId="0" borderId="0" xfId="0" applyFont="1" applyFill="1" applyBorder="1" applyAlignment="1">
      <alignment horizontal="left"/>
    </xf>
    <xf numFmtId="171" fontId="5" fillId="0" borderId="0" xfId="44" applyNumberFormat="1" applyFont="1" applyFill="1" applyBorder="1" applyAlignment="1">
      <alignment horizontal="left"/>
    </xf>
    <xf numFmtId="14" fontId="6" fillId="0" borderId="0" xfId="0" applyNumberFormat="1" applyFont="1" applyFill="1" applyAlignment="1">
      <alignment horizontal="center" wrapText="1"/>
    </xf>
    <xf numFmtId="0" fontId="5" fillId="0" borderId="15" xfId="0" applyFont="1" applyFill="1" applyBorder="1" applyAlignment="1">
      <alignment/>
    </xf>
    <xf numFmtId="190" fontId="5" fillId="0" borderId="15" xfId="44" applyNumberFormat="1" applyFont="1" applyFill="1" applyBorder="1" applyAlignment="1">
      <alignment horizontal="center"/>
    </xf>
    <xf numFmtId="169" fontId="5" fillId="0" borderId="15" xfId="44" applyNumberFormat="1" applyFont="1" applyFill="1" applyBorder="1" applyAlignment="1">
      <alignment horizontal="left"/>
    </xf>
    <xf numFmtId="169" fontId="5" fillId="0" borderId="18" xfId="44" applyNumberFormat="1" applyFont="1" applyFill="1" applyBorder="1" applyAlignment="1">
      <alignment horizontal="left"/>
    </xf>
    <xf numFmtId="0" fontId="5" fillId="0" borderId="18" xfId="0" applyFont="1" applyFill="1" applyBorder="1" applyAlignment="1">
      <alignment/>
    </xf>
    <xf numFmtId="190" fontId="5" fillId="0" borderId="18" xfId="44" applyNumberFormat="1" applyFont="1" applyFill="1" applyBorder="1" applyAlignment="1">
      <alignment horizontal="left"/>
    </xf>
    <xf numFmtId="171" fontId="5" fillId="0" borderId="24" xfId="44" applyNumberFormat="1" applyFont="1" applyFill="1" applyBorder="1" applyAlignment="1">
      <alignment horizontal="left"/>
    </xf>
    <xf numFmtId="0" fontId="5" fillId="0" borderId="24" xfId="0" applyFont="1" applyFill="1" applyBorder="1" applyAlignment="1">
      <alignment/>
    </xf>
    <xf numFmtId="0" fontId="10" fillId="0" borderId="0" xfId="0" applyFont="1" applyFill="1" applyAlignment="1">
      <alignment/>
    </xf>
    <xf numFmtId="171" fontId="5" fillId="0" borderId="0" xfId="0" applyNumberFormat="1" applyFont="1" applyFill="1" applyBorder="1" applyAlignment="1">
      <alignment horizontal="center"/>
    </xf>
    <xf numFmtId="190" fontId="5" fillId="0" borderId="0" xfId="44" applyNumberFormat="1" applyFont="1" applyFill="1" applyBorder="1" applyAlignment="1">
      <alignment horizontal="center"/>
    </xf>
    <xf numFmtId="169" fontId="5" fillId="0" borderId="0" xfId="44" applyNumberFormat="1" applyFont="1" applyFill="1" applyBorder="1" applyAlignment="1">
      <alignment horizontal="left"/>
    </xf>
    <xf numFmtId="190" fontId="5" fillId="0" borderId="0" xfId="44" applyNumberFormat="1" applyFont="1" applyFill="1" applyBorder="1" applyAlignment="1">
      <alignment horizontal="left"/>
    </xf>
    <xf numFmtId="0" fontId="5" fillId="0" borderId="0" xfId="0" applyFont="1" applyFill="1" applyAlignment="1">
      <alignment vertical="center" wrapText="1"/>
    </xf>
    <xf numFmtId="201" fontId="5" fillId="0" borderId="0" xfId="62" applyNumberFormat="1" applyFont="1" applyFill="1" applyAlignment="1">
      <alignment/>
    </xf>
    <xf numFmtId="0" fontId="6" fillId="0" borderId="0" xfId="0" applyFont="1" applyFill="1" applyBorder="1" applyAlignment="1">
      <alignment horizontal="left" vertical="top" wrapText="1"/>
    </xf>
    <xf numFmtId="0" fontId="5" fillId="0" borderId="12" xfId="0" applyFont="1" applyFill="1" applyBorder="1" applyAlignment="1" quotePrefix="1">
      <alignment horizontal="center" vertical="top" wrapText="1"/>
    </xf>
    <xf numFmtId="0" fontId="5" fillId="0" borderId="19" xfId="0" applyFont="1" applyFill="1" applyBorder="1" applyAlignment="1" quotePrefix="1">
      <alignment horizontal="center" vertical="top" wrapText="1"/>
    </xf>
    <xf numFmtId="169" fontId="6" fillId="0" borderId="10" xfId="0" applyNumberFormat="1" applyFont="1" applyFill="1" applyBorder="1" applyAlignment="1">
      <alignment horizontal="center" vertical="top" wrapText="1"/>
    </xf>
    <xf numFmtId="169" fontId="6" fillId="0" borderId="12" xfId="0" applyNumberFormat="1" applyFont="1" applyFill="1" applyBorder="1" applyAlignment="1">
      <alignment horizontal="center" vertical="top" wrapText="1"/>
    </xf>
    <xf numFmtId="0" fontId="5" fillId="0" borderId="13" xfId="0" applyFont="1" applyFill="1" applyBorder="1" applyAlignment="1" quotePrefix="1">
      <alignment horizontal="center" vertical="top" wrapText="1"/>
    </xf>
    <xf numFmtId="14" fontId="6" fillId="0" borderId="11" xfId="0" applyNumberFormat="1" applyFont="1" applyFill="1" applyBorder="1" applyAlignment="1">
      <alignment horizontal="center" vertical="top"/>
    </xf>
    <xf numFmtId="14" fontId="6" fillId="0" borderId="13" xfId="0" applyNumberFormat="1" applyFont="1" applyFill="1" applyBorder="1" applyAlignment="1">
      <alignment horizontal="center" vertical="top"/>
    </xf>
    <xf numFmtId="0" fontId="5" fillId="0" borderId="14" xfId="0" applyFont="1" applyFill="1" applyBorder="1" applyAlignment="1" quotePrefix="1">
      <alignment horizontal="center" vertical="top" wrapText="1"/>
    </xf>
    <xf numFmtId="0" fontId="5" fillId="0" borderId="15" xfId="0" applyFont="1" applyFill="1" applyBorder="1" applyAlignment="1" quotePrefix="1">
      <alignment horizontal="center" vertical="top" wrapText="1"/>
    </xf>
    <xf numFmtId="169" fontId="6" fillId="0" borderId="17" xfId="0" applyNumberFormat="1" applyFont="1" applyFill="1" applyBorder="1" applyAlignment="1">
      <alignment horizontal="center" vertical="top" wrapText="1"/>
    </xf>
    <xf numFmtId="169" fontId="6" fillId="0" borderId="13" xfId="0" applyNumberFormat="1" applyFont="1" applyFill="1" applyBorder="1" applyAlignment="1">
      <alignment horizontal="center" vertical="top" wrapText="1"/>
    </xf>
    <xf numFmtId="169" fontId="6" fillId="0" borderId="25" xfId="0" applyNumberFormat="1"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0" borderId="18" xfId="0" applyFont="1" applyFill="1" applyBorder="1" applyAlignment="1">
      <alignment horizontal="center" vertical="top" wrapText="1"/>
    </xf>
    <xf numFmtId="169" fontId="5" fillId="0" borderId="25" xfId="0" applyNumberFormat="1" applyFont="1" applyFill="1" applyBorder="1" applyAlignment="1">
      <alignment vertical="top" wrapText="1"/>
    </xf>
    <xf numFmtId="169" fontId="5" fillId="0" borderId="25" xfId="0" applyNumberFormat="1" applyFont="1" applyFill="1" applyBorder="1" applyAlignment="1">
      <alignment horizontal="justify" vertical="top" wrapText="1"/>
    </xf>
    <xf numFmtId="169" fontId="5" fillId="0" borderId="26" xfId="0" applyNumberFormat="1" applyFont="1" applyFill="1" applyBorder="1" applyAlignment="1">
      <alignment vertical="top" wrapText="1"/>
    </xf>
    <xf numFmtId="191" fontId="5" fillId="0" borderId="25" xfId="0" applyNumberFormat="1" applyFont="1" applyFill="1" applyBorder="1" applyAlignment="1">
      <alignment horizontal="center" vertical="top" wrapText="1"/>
    </xf>
    <xf numFmtId="0" fontId="5" fillId="0" borderId="0" xfId="0" applyFont="1" applyFill="1" applyBorder="1" applyAlignment="1">
      <alignment horizontal="center" vertical="top"/>
    </xf>
    <xf numFmtId="169" fontId="5" fillId="0" borderId="0" xfId="0" applyNumberFormat="1" applyFont="1" applyFill="1" applyBorder="1" applyAlignment="1">
      <alignment horizontal="left" vertical="top" wrapText="1" indent="1"/>
    </xf>
    <xf numFmtId="191" fontId="5" fillId="0" borderId="0" xfId="0" applyNumberFormat="1" applyFont="1" applyFill="1" applyBorder="1" applyAlignment="1">
      <alignment horizontal="center" vertical="top" wrapText="1"/>
    </xf>
    <xf numFmtId="0" fontId="5" fillId="0" borderId="0" xfId="0" applyFont="1" applyFill="1" applyAlignment="1" applyProtection="1">
      <alignment horizontal="justify" vertical="justify" wrapText="1"/>
      <protection locked="0"/>
    </xf>
    <xf numFmtId="0" fontId="5" fillId="0" borderId="27" xfId="0" applyFont="1" applyFill="1" applyBorder="1" applyAlignment="1">
      <alignment/>
    </xf>
    <xf numFmtId="169" fontId="6" fillId="0" borderId="12" xfId="0" applyNumberFormat="1" applyFont="1" applyFill="1" applyBorder="1" applyAlignment="1">
      <alignment horizontal="center" vertical="top" wrapText="1"/>
    </xf>
    <xf numFmtId="0" fontId="5" fillId="0" borderId="28" xfId="0" applyFont="1" applyFill="1" applyBorder="1" applyAlignment="1">
      <alignment wrapText="1"/>
    </xf>
    <xf numFmtId="0" fontId="5" fillId="0" borderId="29" xfId="0" applyFont="1" applyFill="1" applyBorder="1" applyAlignment="1">
      <alignment wrapText="1"/>
    </xf>
    <xf numFmtId="0" fontId="5" fillId="0" borderId="0" xfId="0" applyFont="1" applyFill="1" applyAlignment="1">
      <alignment horizontal="justify" vertical="center" wrapText="1"/>
    </xf>
    <xf numFmtId="0" fontId="6" fillId="0" borderId="0" xfId="0" applyFont="1" applyFill="1" applyAlignment="1">
      <alignment horizontal="left" vertical="top" wrapText="1"/>
    </xf>
    <xf numFmtId="0" fontId="5" fillId="0" borderId="0" xfId="0" applyFont="1" applyFill="1" applyBorder="1" applyAlignment="1" quotePrefix="1">
      <alignment horizontal="justify" vertical="justify" wrapText="1"/>
    </xf>
    <xf numFmtId="0" fontId="5" fillId="0" borderId="0" xfId="0" applyFont="1" applyFill="1" applyAlignment="1">
      <alignment vertical="center"/>
    </xf>
    <xf numFmtId="0" fontId="5" fillId="0" borderId="0" xfId="0" applyFont="1" applyFill="1" applyAlignment="1">
      <alignment horizontal="left" vertical="top" wrapText="1"/>
    </xf>
    <xf numFmtId="0" fontId="10" fillId="0" borderId="0" xfId="0" applyFont="1" applyFill="1" applyAlignment="1">
      <alignment horizontal="left" vertical="top" wrapText="1"/>
    </xf>
    <xf numFmtId="0" fontId="6" fillId="0" borderId="0" xfId="0" applyFont="1" applyFill="1" applyBorder="1" applyAlignment="1">
      <alignment wrapText="1"/>
    </xf>
    <xf numFmtId="0" fontId="5" fillId="0" borderId="0" xfId="0" applyFont="1" applyFill="1" applyAlignment="1" quotePrefix="1">
      <alignment vertical="center"/>
    </xf>
    <xf numFmtId="0" fontId="5" fillId="0" borderId="0" xfId="0" applyFont="1" applyFill="1" applyAlignment="1" applyProtection="1">
      <alignment vertical="center" wrapText="1"/>
      <protection/>
    </xf>
    <xf numFmtId="0" fontId="5" fillId="0" borderId="0" xfId="0" applyFont="1" applyFill="1" applyAlignment="1">
      <alignment horizontal="justify" vertical="top" wrapText="1"/>
    </xf>
    <xf numFmtId="0" fontId="5" fillId="0" borderId="0" xfId="0" applyFont="1" applyFill="1" applyAlignment="1" applyProtection="1">
      <alignment horizontal="justify" vertical="center"/>
      <protection locked="0"/>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Alignment="1">
      <alignment horizontal="justify" vertical="justify"/>
    </xf>
    <xf numFmtId="0" fontId="6" fillId="0" borderId="0" xfId="0" applyFont="1" applyFill="1" applyAlignment="1">
      <alignment horizontal="justify" vertical="top" wrapText="1"/>
    </xf>
    <xf numFmtId="0" fontId="5" fillId="0" borderId="0" xfId="0" applyFont="1" applyFill="1" applyAlignment="1">
      <alignment vertical="center" wrapText="1"/>
    </xf>
    <xf numFmtId="169" fontId="5" fillId="0" borderId="18" xfId="0" applyNumberFormat="1" applyFont="1" applyFill="1" applyBorder="1" applyAlignment="1">
      <alignment horizontal="left" vertical="top" wrapText="1" indent="1"/>
    </xf>
    <xf numFmtId="0" fontId="5" fillId="0" borderId="29" xfId="0" applyFont="1" applyFill="1" applyBorder="1" applyAlignment="1">
      <alignment/>
    </xf>
    <xf numFmtId="169" fontId="5" fillId="0" borderId="26" xfId="0" applyNumberFormat="1" applyFont="1" applyFill="1" applyBorder="1" applyAlignment="1">
      <alignment vertical="top" wrapText="1"/>
    </xf>
    <xf numFmtId="0" fontId="5" fillId="0" borderId="29" xfId="0" applyFont="1" applyFill="1" applyBorder="1" applyAlignment="1">
      <alignment/>
    </xf>
    <xf numFmtId="0" fontId="5" fillId="0" borderId="0" xfId="0" applyFont="1" applyFill="1" applyAlignment="1" applyProtection="1">
      <alignment horizontal="justify" vertical="justify" wrapText="1"/>
      <protection locked="0"/>
    </xf>
    <xf numFmtId="169" fontId="5" fillId="0" borderId="15" xfId="0" applyNumberFormat="1" applyFont="1" applyFill="1" applyBorder="1" applyAlignment="1">
      <alignment horizontal="center" vertical="top" wrapText="1"/>
    </xf>
    <xf numFmtId="0" fontId="7" fillId="0" borderId="0" xfId="0" applyFont="1" applyFill="1" applyAlignment="1">
      <alignment vertical="center" wrapText="1"/>
    </xf>
    <xf numFmtId="0" fontId="6" fillId="0" borderId="0" xfId="0" applyFont="1" applyFill="1" applyAlignment="1">
      <alignment horizontal="center" vertical="top" wrapText="1"/>
    </xf>
    <xf numFmtId="0" fontId="6" fillId="0" borderId="0" xfId="59" applyFont="1" applyFill="1" applyAlignment="1">
      <alignment horizontal="center" vertical="top"/>
      <protection/>
    </xf>
    <xf numFmtId="0" fontId="6" fillId="0" borderId="0" xfId="59" applyFont="1" applyFill="1" applyAlignment="1">
      <alignment horizontal="center" vertical="center"/>
      <protection/>
    </xf>
    <xf numFmtId="0" fontId="6" fillId="0" borderId="26" xfId="59" applyFont="1" applyFill="1" applyBorder="1" applyAlignment="1">
      <alignment horizontal="center" vertical="center"/>
      <protection/>
    </xf>
    <xf numFmtId="0" fontId="6" fillId="0" borderId="29" xfId="59" applyFont="1" applyFill="1" applyBorder="1" applyAlignment="1">
      <alignment horizontal="center" vertical="center"/>
      <protection/>
    </xf>
    <xf numFmtId="190" fontId="6" fillId="0" borderId="0" xfId="0" applyNumberFormat="1" applyFont="1" applyFill="1" applyAlignment="1" quotePrefix="1">
      <alignment horizontal="center" vertical="top" wrapText="1"/>
    </xf>
    <xf numFmtId="190" fontId="6" fillId="0" borderId="0" xfId="0" applyNumberFormat="1" applyFont="1" applyFill="1" applyAlignment="1">
      <alignment horizontal="center" vertical="center"/>
    </xf>
    <xf numFmtId="0" fontId="6" fillId="0" borderId="0" xfId="0" applyFont="1" applyFill="1" applyAlignment="1">
      <alignment horizontal="center"/>
    </xf>
    <xf numFmtId="0" fontId="6" fillId="0" borderId="0" xfId="0" applyFont="1" applyFill="1" applyBorder="1" applyAlignment="1">
      <alignment horizontal="center" vertical="center"/>
    </xf>
    <xf numFmtId="0" fontId="7" fillId="0" borderId="0" xfId="0" applyFont="1" applyFill="1" applyAlignment="1">
      <alignment horizontal="justify" vertical="center" wrapText="1"/>
    </xf>
    <xf numFmtId="0" fontId="3" fillId="0" borderId="0" xfId="0" applyFont="1" applyFill="1" applyAlignment="1">
      <alignment horizontal="justify" wrapText="1"/>
    </xf>
    <xf numFmtId="0" fontId="5" fillId="0" borderId="0" xfId="0" applyFont="1" applyFill="1" applyBorder="1" applyAlignment="1">
      <alignment horizontal="justify" vertical="justify" wrapText="1"/>
    </xf>
    <xf numFmtId="0" fontId="5" fillId="0" borderId="0" xfId="0" applyFont="1" applyFill="1" applyAlignment="1">
      <alignment horizontal="justify" vertical="center"/>
    </xf>
    <xf numFmtId="0" fontId="6" fillId="0" borderId="0" xfId="0" applyFont="1" applyFill="1" applyBorder="1" applyAlignment="1">
      <alignment horizontal="center" vertical="top" wrapText="1"/>
    </xf>
    <xf numFmtId="0" fontId="5" fillId="0" borderId="0" xfId="0" applyFont="1" applyFill="1" applyBorder="1" applyAlignment="1">
      <alignment wrapText="1"/>
    </xf>
    <xf numFmtId="0" fontId="5" fillId="0" borderId="0" xfId="0" applyFont="1" applyFill="1" applyAlignment="1">
      <alignment wrapText="1"/>
    </xf>
    <xf numFmtId="0" fontId="5" fillId="0" borderId="0" xfId="0" applyFont="1" applyFill="1" applyBorder="1" applyAlignment="1">
      <alignment horizontal="justify" vertical="justify"/>
    </xf>
    <xf numFmtId="0" fontId="6" fillId="0" borderId="0" xfId="0" applyFont="1" applyFill="1" applyBorder="1" applyAlignment="1">
      <alignment horizontal="left" vertical="top" wrapText="1"/>
    </xf>
    <xf numFmtId="169" fontId="5" fillId="0" borderId="19" xfId="0" applyNumberFormat="1" applyFont="1" applyFill="1" applyBorder="1" applyAlignment="1">
      <alignment horizontal="center" vertical="top" wrapText="1"/>
    </xf>
    <xf numFmtId="0" fontId="5" fillId="0" borderId="28" xfId="0" applyFont="1" applyFill="1" applyBorder="1" applyAlignment="1">
      <alignment/>
    </xf>
    <xf numFmtId="169" fontId="6" fillId="0" borderId="19" xfId="0" applyNumberFormat="1" applyFont="1" applyFill="1" applyBorder="1" applyAlignment="1">
      <alignment horizontal="center" vertical="top" wrapText="1"/>
    </xf>
    <xf numFmtId="169" fontId="6" fillId="0" borderId="28" xfId="0" applyNumberFormat="1" applyFont="1" applyFill="1" applyBorder="1" applyAlignment="1">
      <alignment horizontal="center" vertical="top" wrapText="1"/>
    </xf>
    <xf numFmtId="169" fontId="6" fillId="0" borderId="14" xfId="0" applyNumberFormat="1" applyFont="1" applyFill="1" applyBorder="1" applyAlignment="1">
      <alignment horizontal="center" vertical="top" wrapText="1"/>
    </xf>
    <xf numFmtId="169" fontId="6" fillId="0" borderId="15" xfId="0" applyNumberFormat="1" applyFont="1" applyFill="1" applyBorder="1" applyAlignment="1">
      <alignment horizontal="center" vertical="top" wrapText="1"/>
    </xf>
    <xf numFmtId="169" fontId="6" fillId="0" borderId="27" xfId="0" applyNumberFormat="1" applyFont="1" applyFill="1" applyBorder="1" applyAlignment="1">
      <alignment horizontal="center" vertical="top" wrapText="1"/>
    </xf>
    <xf numFmtId="169" fontId="5" fillId="0" borderId="0" xfId="0" applyNumberFormat="1" applyFont="1" applyFill="1" applyBorder="1" applyAlignment="1">
      <alignment horizontal="center" vertical="top" wrapText="1"/>
    </xf>
    <xf numFmtId="0" fontId="5" fillId="0" borderId="30" xfId="0" applyFont="1" applyFill="1" applyBorder="1" applyAlignment="1">
      <alignment/>
    </xf>
    <xf numFmtId="0" fontId="5" fillId="0" borderId="0" xfId="0" applyFont="1" applyFill="1" applyAlignment="1">
      <alignment horizontal="left" wrapText="1"/>
    </xf>
    <xf numFmtId="0" fontId="5" fillId="0" borderId="0" xfId="0" applyFont="1" applyFill="1" applyAlignment="1">
      <alignment horizontal="left"/>
    </xf>
    <xf numFmtId="0" fontId="6" fillId="0" borderId="0" xfId="0" applyFont="1" applyFill="1" applyAlignment="1">
      <alignment vertical="top" wrapText="1"/>
    </xf>
    <xf numFmtId="0" fontId="6" fillId="0" borderId="0" xfId="0" applyFont="1" applyFill="1" applyAlignment="1">
      <alignment/>
    </xf>
    <xf numFmtId="0" fontId="5" fillId="0" borderId="0" xfId="0" applyFont="1" applyFill="1" applyAlignment="1">
      <alignment vertical="top" wrapText="1"/>
    </xf>
    <xf numFmtId="0" fontId="5" fillId="0" borderId="0" xfId="0" applyFont="1" applyFill="1" applyAlignment="1" applyProtection="1">
      <alignment horizontal="justify" vertical="center" wrapText="1"/>
      <protection/>
    </xf>
    <xf numFmtId="0" fontId="6" fillId="0" borderId="0" xfId="0" applyFont="1" applyFill="1" applyAlignment="1" applyProtection="1">
      <alignment wrapText="1"/>
      <protection/>
    </xf>
    <xf numFmtId="0" fontId="6" fillId="0" borderId="0" xfId="0" applyFont="1" applyFill="1" applyAlignment="1" applyProtection="1">
      <alignment horizontal="center" vertical="center" wrapText="1"/>
      <protection/>
    </xf>
    <xf numFmtId="0" fontId="6" fillId="0" borderId="0" xfId="0" applyFont="1" applyFill="1" applyAlignment="1" applyProtection="1">
      <alignment vertical="center" wrapText="1"/>
      <protection/>
    </xf>
    <xf numFmtId="0" fontId="5" fillId="0" borderId="0" xfId="0" applyFont="1" applyFill="1" applyAlignment="1" applyProtection="1">
      <alignment horizontal="justify" vertical="center"/>
      <protection/>
    </xf>
    <xf numFmtId="0" fontId="5" fillId="0" borderId="0" xfId="0" applyFont="1" applyFill="1" applyAlignment="1" applyProtection="1">
      <alignment horizontal="justify" vertical="top" wrapText="1"/>
      <protection/>
    </xf>
    <xf numFmtId="0" fontId="5" fillId="0" borderId="0" xfId="0" applyFont="1" applyFill="1" applyAlignment="1" applyProtection="1">
      <alignment horizontal="justify" vertical="top"/>
      <protection/>
    </xf>
    <xf numFmtId="0" fontId="6" fillId="0" borderId="0" xfId="0" applyNumberFormat="1" applyFont="1" applyFill="1" applyAlignment="1">
      <alignment horizontal="left" vertical="top" wrapText="1"/>
    </xf>
    <xf numFmtId="0" fontId="5" fillId="0" borderId="0" xfId="0" applyNumberFormat="1" applyFont="1" applyFill="1" applyAlignment="1">
      <alignment horizontal="justify" vertical="top" wrapText="1"/>
    </xf>
    <xf numFmtId="0" fontId="5" fillId="0" borderId="0" xfId="0" applyNumberFormat="1" applyFont="1" applyFill="1" applyAlignment="1">
      <alignment vertical="top" wrapText="1"/>
    </xf>
    <xf numFmtId="0" fontId="6" fillId="0" borderId="0" xfId="0" applyFont="1" applyFill="1" applyAlignment="1">
      <alignment horizontal="center" vertical="top"/>
    </xf>
    <xf numFmtId="0" fontId="5" fillId="0"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ash Flow 1 Qtr 30 Sep 2002" xfId="58"/>
    <cellStyle name="Normal_KLSE2001-4th Qtr"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2447925</xdr:colOff>
      <xdr:row>2</xdr:row>
      <xdr:rowOff>85725</xdr:rowOff>
    </xdr:from>
    <xdr:to>
      <xdr:col>1</xdr:col>
      <xdr:colOff>733425</xdr:colOff>
      <xdr:row>4</xdr:row>
      <xdr:rowOff>180975</xdr:rowOff>
    </xdr:to>
    <xdr:pic>
      <xdr:nvPicPr>
        <xdr:cNvPr id="1" name="Picture 4"/>
        <xdr:cNvPicPr preferRelativeResize="1">
          <a:picLocks noChangeAspect="1"/>
        </xdr:cNvPicPr>
      </xdr:nvPicPr>
      <xdr:blipFill>
        <a:blip r:embed="rId1"/>
        <a:stretch>
          <a:fillRect/>
        </a:stretch>
      </xdr:blipFill>
      <xdr:spPr>
        <a:xfrm>
          <a:off x="2447925" y="485775"/>
          <a:ext cx="22098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2676525</xdr:colOff>
      <xdr:row>2</xdr:row>
      <xdr:rowOff>38100</xdr:rowOff>
    </xdr:from>
    <xdr:to>
      <xdr:col>1</xdr:col>
      <xdr:colOff>742950</xdr:colOff>
      <xdr:row>4</xdr:row>
      <xdr:rowOff>133350</xdr:rowOff>
    </xdr:to>
    <xdr:pic>
      <xdr:nvPicPr>
        <xdr:cNvPr id="1" name="Picture 4"/>
        <xdr:cNvPicPr preferRelativeResize="1">
          <a:picLocks noChangeAspect="1"/>
        </xdr:cNvPicPr>
      </xdr:nvPicPr>
      <xdr:blipFill>
        <a:blip r:embed="rId1"/>
        <a:stretch>
          <a:fillRect/>
        </a:stretch>
      </xdr:blipFill>
      <xdr:spPr>
        <a:xfrm>
          <a:off x="2676525" y="438150"/>
          <a:ext cx="22098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2409825</xdr:colOff>
      <xdr:row>1</xdr:row>
      <xdr:rowOff>142875</xdr:rowOff>
    </xdr:from>
    <xdr:to>
      <xdr:col>0</xdr:col>
      <xdr:colOff>4010025</xdr:colOff>
      <xdr:row>3</xdr:row>
      <xdr:rowOff>114300</xdr:rowOff>
    </xdr:to>
    <xdr:pic>
      <xdr:nvPicPr>
        <xdr:cNvPr id="1" name="Picture 5"/>
        <xdr:cNvPicPr preferRelativeResize="1">
          <a:picLocks noChangeAspect="1"/>
        </xdr:cNvPicPr>
      </xdr:nvPicPr>
      <xdr:blipFill>
        <a:blip r:embed="rId1"/>
        <a:stretch>
          <a:fillRect/>
        </a:stretch>
      </xdr:blipFill>
      <xdr:spPr>
        <a:xfrm>
          <a:off x="2409825" y="333375"/>
          <a:ext cx="1600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1</xdr:row>
      <xdr:rowOff>57150</xdr:rowOff>
    </xdr:from>
    <xdr:to>
      <xdr:col>4</xdr:col>
      <xdr:colOff>590550</xdr:colOff>
      <xdr:row>3</xdr:row>
      <xdr:rowOff>133350</xdr:rowOff>
    </xdr:to>
    <xdr:pic>
      <xdr:nvPicPr>
        <xdr:cNvPr id="1" name="Picture 7"/>
        <xdr:cNvPicPr preferRelativeResize="1">
          <a:picLocks noChangeAspect="1"/>
        </xdr:cNvPicPr>
      </xdr:nvPicPr>
      <xdr:blipFill>
        <a:blip r:embed="rId1"/>
        <a:stretch>
          <a:fillRect/>
        </a:stretch>
      </xdr:blipFill>
      <xdr:spPr>
        <a:xfrm>
          <a:off x="4867275" y="247650"/>
          <a:ext cx="2105025" cy="457200"/>
        </a:xfrm>
        <a:prstGeom prst="rect">
          <a:avLst/>
        </a:prstGeom>
        <a:noFill/>
        <a:ln w="9525" cmpd="sng">
          <a:noFill/>
        </a:ln>
      </xdr:spPr>
    </xdr:pic>
    <xdr:clientData/>
  </xdr:twoCellAnchor>
  <xdr:twoCellAnchor>
    <xdr:from>
      <xdr:col>6</xdr:col>
      <xdr:colOff>514350</xdr:colOff>
      <xdr:row>10</xdr:row>
      <xdr:rowOff>104775</xdr:rowOff>
    </xdr:from>
    <xdr:to>
      <xdr:col>7</xdr:col>
      <xdr:colOff>809625</xdr:colOff>
      <xdr:row>10</xdr:row>
      <xdr:rowOff>104775</xdr:rowOff>
    </xdr:to>
    <xdr:sp>
      <xdr:nvSpPr>
        <xdr:cNvPr id="2" name="Straight Arrow Connector 17"/>
        <xdr:cNvSpPr>
          <a:spLocks/>
        </xdr:cNvSpPr>
      </xdr:nvSpPr>
      <xdr:spPr>
        <a:xfrm>
          <a:off x="8896350" y="2171700"/>
          <a:ext cx="1323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123825</xdr:colOff>
      <xdr:row>10</xdr:row>
      <xdr:rowOff>123825</xdr:rowOff>
    </xdr:from>
    <xdr:to>
      <xdr:col>2</xdr:col>
      <xdr:colOff>685800</xdr:colOff>
      <xdr:row>10</xdr:row>
      <xdr:rowOff>123825</xdr:rowOff>
    </xdr:to>
    <xdr:sp>
      <xdr:nvSpPr>
        <xdr:cNvPr id="3" name="Straight Arrow Connector 18"/>
        <xdr:cNvSpPr>
          <a:spLocks/>
        </xdr:cNvSpPr>
      </xdr:nvSpPr>
      <xdr:spPr>
        <a:xfrm>
          <a:off x="3762375" y="2190750"/>
          <a:ext cx="1362075"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847725</xdr:colOff>
      <xdr:row>11</xdr:row>
      <xdr:rowOff>133350</xdr:rowOff>
    </xdr:from>
    <xdr:to>
      <xdr:col>5</xdr:col>
      <xdr:colOff>533400</xdr:colOff>
      <xdr:row>11</xdr:row>
      <xdr:rowOff>133350</xdr:rowOff>
    </xdr:to>
    <xdr:sp>
      <xdr:nvSpPr>
        <xdr:cNvPr id="4" name="Straight Arrow Connector 20"/>
        <xdr:cNvSpPr>
          <a:spLocks/>
        </xdr:cNvSpPr>
      </xdr:nvSpPr>
      <xdr:spPr>
        <a:xfrm>
          <a:off x="7229475" y="2438400"/>
          <a:ext cx="742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11</xdr:row>
      <xdr:rowOff>133350</xdr:rowOff>
    </xdr:from>
    <xdr:to>
      <xdr:col>3</xdr:col>
      <xdr:colOff>352425</xdr:colOff>
      <xdr:row>11</xdr:row>
      <xdr:rowOff>133350</xdr:rowOff>
    </xdr:to>
    <xdr:sp>
      <xdr:nvSpPr>
        <xdr:cNvPr id="5" name="Straight Arrow Connector 21"/>
        <xdr:cNvSpPr>
          <a:spLocks/>
        </xdr:cNvSpPr>
      </xdr:nvSpPr>
      <xdr:spPr>
        <a:xfrm>
          <a:off x="4914900" y="2438400"/>
          <a:ext cx="762000"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2495550</xdr:colOff>
      <xdr:row>1</xdr:row>
      <xdr:rowOff>152400</xdr:rowOff>
    </xdr:from>
    <xdr:to>
      <xdr:col>0</xdr:col>
      <xdr:colOff>4086225</xdr:colOff>
      <xdr:row>3</xdr:row>
      <xdr:rowOff>123825</xdr:rowOff>
    </xdr:to>
    <xdr:pic>
      <xdr:nvPicPr>
        <xdr:cNvPr id="1" name="Picture 3"/>
        <xdr:cNvPicPr preferRelativeResize="1">
          <a:picLocks noChangeAspect="1"/>
        </xdr:cNvPicPr>
      </xdr:nvPicPr>
      <xdr:blipFill>
        <a:blip r:embed="rId1"/>
        <a:stretch>
          <a:fillRect/>
        </a:stretch>
      </xdr:blipFill>
      <xdr:spPr>
        <a:xfrm>
          <a:off x="2495550" y="342900"/>
          <a:ext cx="1590675"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0</xdr:row>
      <xdr:rowOff>66675</xdr:rowOff>
    </xdr:from>
    <xdr:to>
      <xdr:col>8</xdr:col>
      <xdr:colOff>228600</xdr:colOff>
      <xdr:row>2</xdr:row>
      <xdr:rowOff>47625</xdr:rowOff>
    </xdr:to>
    <xdr:pic>
      <xdr:nvPicPr>
        <xdr:cNvPr id="1" name="Picture 5"/>
        <xdr:cNvPicPr preferRelativeResize="1">
          <a:picLocks noChangeAspect="1"/>
        </xdr:cNvPicPr>
      </xdr:nvPicPr>
      <xdr:blipFill>
        <a:blip r:embed="rId1"/>
        <a:stretch>
          <a:fillRect/>
        </a:stretch>
      </xdr:blipFill>
      <xdr:spPr>
        <a:xfrm>
          <a:off x="3810000" y="66675"/>
          <a:ext cx="16192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D54"/>
  <sheetViews>
    <sheetView zoomScaleSheetLayoutView="100" zoomScalePageLayoutView="0" workbookViewId="0" topLeftCell="A7">
      <selection activeCell="A10" sqref="A10:C10"/>
    </sheetView>
  </sheetViews>
  <sheetFormatPr defaultColWidth="9.140625" defaultRowHeight="12.75"/>
  <cols>
    <col min="1" max="1" width="58.8515625" style="2" customWidth="1"/>
    <col min="2" max="2" width="23.140625" style="2" customWidth="1"/>
    <col min="3" max="3" width="23.00390625" style="2" customWidth="1"/>
    <col min="4" max="4" width="10.00390625" style="2" bestFit="1" customWidth="1"/>
    <col min="5" max="16384" width="9.140625" style="2" customWidth="1"/>
  </cols>
  <sheetData>
    <row r="2" spans="1:3" ht="16.5" customHeight="1">
      <c r="A2" s="3"/>
      <c r="B2" s="3"/>
      <c r="C2" s="3"/>
    </row>
    <row r="3" ht="15"/>
    <row r="4" ht="15"/>
    <row r="5" ht="15"/>
    <row r="8" spans="1:3" ht="21" customHeight="1">
      <c r="A8" s="301" t="s">
        <v>18</v>
      </c>
      <c r="B8" s="301"/>
      <c r="C8" s="301"/>
    </row>
    <row r="9" spans="1:3" ht="21" customHeight="1">
      <c r="A9" s="302" t="s">
        <v>0</v>
      </c>
      <c r="B9" s="302"/>
      <c r="C9" s="302"/>
    </row>
    <row r="10" spans="1:3" ht="21" customHeight="1">
      <c r="A10" s="303" t="s">
        <v>201</v>
      </c>
      <c r="B10" s="303"/>
      <c r="C10" s="303"/>
    </row>
    <row r="11" spans="1:3" ht="21" customHeight="1">
      <c r="A11" s="303" t="s">
        <v>82</v>
      </c>
      <c r="B11" s="303"/>
      <c r="C11" s="303"/>
    </row>
    <row r="13" spans="1:3" ht="24" customHeight="1">
      <c r="A13" s="5"/>
      <c r="B13" s="304" t="s">
        <v>85</v>
      </c>
      <c r="C13" s="305"/>
    </row>
    <row r="14" spans="1:3" ht="22.5" customHeight="1">
      <c r="A14" s="6"/>
      <c r="B14" s="91" t="s">
        <v>83</v>
      </c>
      <c r="C14" s="92" t="s">
        <v>84</v>
      </c>
    </row>
    <row r="15" spans="1:3" ht="22.5" customHeight="1">
      <c r="A15" s="6"/>
      <c r="B15" s="91" t="s">
        <v>3</v>
      </c>
      <c r="C15" s="92" t="s">
        <v>3</v>
      </c>
    </row>
    <row r="16" spans="1:4" ht="19.5" customHeight="1">
      <c r="A16" s="7" t="s">
        <v>1</v>
      </c>
      <c r="B16" s="93">
        <v>30224</v>
      </c>
      <c r="C16" s="94">
        <v>31139</v>
      </c>
      <c r="D16" s="250"/>
    </row>
    <row r="17" spans="1:3" ht="19.5" customHeight="1">
      <c r="A17" s="9" t="s">
        <v>32</v>
      </c>
      <c r="B17" s="95">
        <v>-15342</v>
      </c>
      <c r="C17" s="96">
        <v>-15943</v>
      </c>
    </row>
    <row r="18" spans="1:4" s="11" customFormat="1" ht="19.5" customHeight="1">
      <c r="A18" s="10" t="s">
        <v>88</v>
      </c>
      <c r="B18" s="97">
        <f>SUM(B16:B17)</f>
        <v>14882</v>
      </c>
      <c r="C18" s="98">
        <f>SUM(C16:C17)</f>
        <v>15196</v>
      </c>
      <c r="D18" s="250"/>
    </row>
    <row r="19" spans="1:3" s="11" customFormat="1" ht="19.5" customHeight="1">
      <c r="A19" s="10"/>
      <c r="B19" s="97"/>
      <c r="C19" s="75"/>
    </row>
    <row r="20" spans="1:3" s="11" customFormat="1" ht="19.5" customHeight="1">
      <c r="A20" s="9" t="s">
        <v>31</v>
      </c>
      <c r="B20" s="99">
        <v>559</v>
      </c>
      <c r="C20" s="100">
        <v>432</v>
      </c>
    </row>
    <row r="21" spans="1:4" ht="19.5" customHeight="1">
      <c r="A21" s="9" t="s">
        <v>90</v>
      </c>
      <c r="B21" s="99">
        <v>-7773</v>
      </c>
      <c r="C21" s="100">
        <v>-7285</v>
      </c>
      <c r="D21" s="250"/>
    </row>
    <row r="22" spans="1:3" ht="19.5" customHeight="1">
      <c r="A22" s="9" t="s">
        <v>21</v>
      </c>
      <c r="B22" s="99">
        <v>-2891</v>
      </c>
      <c r="C22" s="100">
        <v>-2732</v>
      </c>
    </row>
    <row r="23" spans="1:4" ht="19.5" customHeight="1">
      <c r="A23" s="9" t="s">
        <v>86</v>
      </c>
      <c r="B23" s="95">
        <v>-981</v>
      </c>
      <c r="C23" s="101">
        <v>-411</v>
      </c>
      <c r="D23" s="250"/>
    </row>
    <row r="24" spans="1:3" ht="19.5" customHeight="1">
      <c r="A24" s="10" t="s">
        <v>87</v>
      </c>
      <c r="B24" s="75">
        <f>SUM(B18:B23)</f>
        <v>3796</v>
      </c>
      <c r="C24" s="74">
        <f>SUM(C18:C23)</f>
        <v>5200</v>
      </c>
    </row>
    <row r="25" spans="1:3" ht="19.5" customHeight="1">
      <c r="A25" s="10"/>
      <c r="B25" s="97"/>
      <c r="C25" s="75"/>
    </row>
    <row r="26" spans="1:3" ht="19.5" customHeight="1">
      <c r="A26" s="12" t="s">
        <v>89</v>
      </c>
      <c r="B26" s="102">
        <v>-315</v>
      </c>
      <c r="C26" s="102">
        <v>-326</v>
      </c>
    </row>
    <row r="27" spans="1:4" s="11" customFormat="1" ht="19.5" customHeight="1">
      <c r="A27" s="88" t="s">
        <v>12</v>
      </c>
      <c r="B27" s="97">
        <f>SUM(B24:B26)</f>
        <v>3481</v>
      </c>
      <c r="C27" s="75">
        <f>SUM(C24:C26)</f>
        <v>4874</v>
      </c>
      <c r="D27" s="250"/>
    </row>
    <row r="28" spans="1:4" s="11" customFormat="1" ht="19.5" customHeight="1">
      <c r="A28" s="88"/>
      <c r="B28" s="97"/>
      <c r="C28" s="75"/>
      <c r="D28" s="89"/>
    </row>
    <row r="29" spans="1:3" ht="19.5" customHeight="1">
      <c r="A29" s="13" t="s">
        <v>91</v>
      </c>
      <c r="B29" s="99">
        <v>-872</v>
      </c>
      <c r="C29" s="86">
        <v>-1246</v>
      </c>
    </row>
    <row r="30" spans="1:3" ht="19.5" customHeight="1" thickBot="1">
      <c r="A30" s="10" t="s">
        <v>30</v>
      </c>
      <c r="B30" s="103">
        <f>SUM(B27:B29)</f>
        <v>2609</v>
      </c>
      <c r="C30" s="103">
        <f>SUM(C27:C29)</f>
        <v>3628</v>
      </c>
    </row>
    <row r="31" spans="1:3" ht="19.5" customHeight="1" thickTop="1">
      <c r="A31" s="9"/>
      <c r="B31" s="104"/>
      <c r="C31" s="105"/>
    </row>
    <row r="32" spans="1:3" ht="19.5" customHeight="1">
      <c r="A32" s="10" t="s">
        <v>22</v>
      </c>
      <c r="B32" s="100"/>
      <c r="C32" s="86"/>
    </row>
    <row r="33" spans="1:3" ht="19.5" customHeight="1">
      <c r="A33" s="13" t="s">
        <v>94</v>
      </c>
      <c r="B33" s="100">
        <v>2517</v>
      </c>
      <c r="C33" s="86">
        <v>3632</v>
      </c>
    </row>
    <row r="34" spans="1:3" ht="19.5" customHeight="1">
      <c r="A34" s="9" t="s">
        <v>6</v>
      </c>
      <c r="B34" s="100">
        <v>92</v>
      </c>
      <c r="C34" s="106">
        <v>-4</v>
      </c>
    </row>
    <row r="35" spans="1:3" ht="19.5" customHeight="1" thickBot="1">
      <c r="A35" s="10"/>
      <c r="B35" s="103">
        <f>SUM(B33:B34)</f>
        <v>2609</v>
      </c>
      <c r="C35" s="107">
        <f>SUM(C33:C34)</f>
        <v>3628</v>
      </c>
    </row>
    <row r="36" spans="1:3" ht="19.5" customHeight="1" thickTop="1">
      <c r="A36" s="9"/>
      <c r="B36" s="75"/>
      <c r="C36" s="86"/>
    </row>
    <row r="37" spans="1:3" ht="33.75" customHeight="1">
      <c r="A37" s="12" t="s">
        <v>47</v>
      </c>
      <c r="B37" s="83"/>
      <c r="C37" s="86"/>
    </row>
    <row r="38" spans="1:3" ht="19.5" customHeight="1">
      <c r="A38" s="10" t="s">
        <v>48</v>
      </c>
      <c r="B38" s="83">
        <f>NOTES!K222</f>
        <v>2.588440970793912</v>
      </c>
      <c r="C38" s="87">
        <f>NOTES!M222</f>
        <v>4.843570799882644</v>
      </c>
    </row>
    <row r="39" spans="1:3" ht="19.5" customHeight="1">
      <c r="A39" s="14" t="s">
        <v>49</v>
      </c>
      <c r="B39" s="76">
        <f>NOTES!K236</f>
        <v>2.581670854915637</v>
      </c>
      <c r="C39" s="76">
        <f>NOTES!M236</f>
        <v>4.843570799882644</v>
      </c>
    </row>
    <row r="40" spans="1:3" ht="15">
      <c r="A40" s="15"/>
      <c r="B40" s="16"/>
      <c r="C40" s="16"/>
    </row>
    <row r="41" spans="1:3" ht="15">
      <c r="A41" s="15"/>
      <c r="B41" s="16"/>
      <c r="C41" s="16"/>
    </row>
    <row r="42" spans="1:3" ht="40.5" customHeight="1">
      <c r="A42" s="300" t="s">
        <v>96</v>
      </c>
      <c r="B42" s="300"/>
      <c r="C42" s="300"/>
    </row>
    <row r="43" spans="1:3" ht="15">
      <c r="A43" s="85"/>
      <c r="B43" s="85"/>
      <c r="C43" s="85"/>
    </row>
    <row r="44" spans="1:3" ht="15">
      <c r="A44" s="15"/>
      <c r="B44" s="16"/>
      <c r="C44" s="16"/>
    </row>
    <row r="45" spans="1:3" ht="15">
      <c r="A45" s="15"/>
      <c r="B45" s="16"/>
      <c r="C45" s="16"/>
    </row>
    <row r="46" spans="1:3" ht="15">
      <c r="A46" s="15"/>
      <c r="B46" s="16"/>
      <c r="C46" s="16"/>
    </row>
    <row r="47" spans="1:3" ht="15">
      <c r="A47" s="15"/>
      <c r="B47" s="16"/>
      <c r="C47" s="16"/>
    </row>
    <row r="48" spans="1:3" ht="15">
      <c r="A48" s="17"/>
      <c r="C48" s="18"/>
    </row>
    <row r="49" spans="1:3" ht="15">
      <c r="A49" s="17"/>
      <c r="B49" s="19"/>
      <c r="C49" s="18"/>
    </row>
    <row r="50" spans="1:3" ht="15">
      <c r="A50" s="17"/>
      <c r="B50" s="19"/>
      <c r="C50" s="18"/>
    </row>
    <row r="51" spans="2:3" ht="15">
      <c r="B51" s="20"/>
      <c r="C51" s="18"/>
    </row>
    <row r="52" spans="2:3" ht="15">
      <c r="B52" s="20"/>
      <c r="C52" s="18"/>
    </row>
    <row r="53" spans="1:3" ht="15">
      <c r="A53" s="17"/>
      <c r="C53" s="18"/>
    </row>
    <row r="54" spans="1:3" ht="15">
      <c r="A54" s="17"/>
      <c r="B54" s="21"/>
      <c r="C54" s="18"/>
    </row>
  </sheetData>
  <sheetProtection/>
  <mergeCells count="6">
    <mergeCell ref="A42:C42"/>
    <mergeCell ref="A8:C8"/>
    <mergeCell ref="A9:C9"/>
    <mergeCell ref="A10:C10"/>
    <mergeCell ref="A11:C11"/>
    <mergeCell ref="B13:C13"/>
  </mergeCells>
  <printOptions horizontalCentered="1"/>
  <pageMargins left="0.25" right="0.25" top="0.5" bottom="0.5" header="0.5" footer="0.5"/>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C43"/>
  <sheetViews>
    <sheetView zoomScaleSheetLayoutView="100" zoomScalePageLayoutView="0" workbookViewId="0" topLeftCell="A1">
      <selection activeCell="A10" sqref="A10:C10"/>
    </sheetView>
  </sheetViews>
  <sheetFormatPr defaultColWidth="9.140625" defaultRowHeight="12.75"/>
  <cols>
    <col min="1" max="1" width="62.140625" style="2" customWidth="1"/>
    <col min="2" max="2" width="23.140625" style="2" customWidth="1"/>
    <col min="3" max="3" width="23.00390625" style="2" customWidth="1"/>
    <col min="4" max="4" width="10.00390625" style="2" bestFit="1" customWidth="1"/>
    <col min="5" max="16384" width="9.140625" style="2" customWidth="1"/>
  </cols>
  <sheetData>
    <row r="2" spans="1:3" ht="16.5" customHeight="1">
      <c r="A2" s="3"/>
      <c r="B2" s="3"/>
      <c r="C2" s="3"/>
    </row>
    <row r="3" ht="15"/>
    <row r="4" ht="15"/>
    <row r="5" ht="15"/>
    <row r="8" spans="1:3" ht="21" customHeight="1">
      <c r="A8" s="301" t="s">
        <v>18</v>
      </c>
      <c r="B8" s="301"/>
      <c r="C8" s="301"/>
    </row>
    <row r="9" spans="1:3" ht="21" customHeight="1">
      <c r="A9" s="302" t="s">
        <v>0</v>
      </c>
      <c r="B9" s="302"/>
      <c r="C9" s="302"/>
    </row>
    <row r="10" spans="1:3" ht="21" customHeight="1">
      <c r="A10" s="303" t="s">
        <v>202</v>
      </c>
      <c r="B10" s="303"/>
      <c r="C10" s="303"/>
    </row>
    <row r="11" spans="1:3" ht="21" customHeight="1">
      <c r="A11" s="303" t="s">
        <v>82</v>
      </c>
      <c r="B11" s="303"/>
      <c r="C11" s="303"/>
    </row>
    <row r="13" spans="1:3" ht="24" customHeight="1">
      <c r="A13" s="5"/>
      <c r="B13" s="304" t="s">
        <v>85</v>
      </c>
      <c r="C13" s="305"/>
    </row>
    <row r="14" spans="1:3" ht="22.5" customHeight="1">
      <c r="A14" s="6"/>
      <c r="B14" s="91" t="s">
        <v>83</v>
      </c>
      <c r="C14" s="92" t="s">
        <v>84</v>
      </c>
    </row>
    <row r="15" spans="1:3" ht="22.5" customHeight="1">
      <c r="A15" s="6"/>
      <c r="B15" s="91" t="s">
        <v>3</v>
      </c>
      <c r="C15" s="92" t="s">
        <v>3</v>
      </c>
    </row>
    <row r="16" spans="1:3" ht="19.5" customHeight="1">
      <c r="A16" s="7" t="s">
        <v>30</v>
      </c>
      <c r="B16" s="93">
        <v>2609</v>
      </c>
      <c r="C16" s="94">
        <v>3628</v>
      </c>
    </row>
    <row r="17" spans="1:3" s="11" customFormat="1" ht="19.5" customHeight="1">
      <c r="A17" s="9" t="s">
        <v>92</v>
      </c>
      <c r="B17" s="99">
        <v>-953</v>
      </c>
      <c r="C17" s="100">
        <v>238</v>
      </c>
    </row>
    <row r="18" spans="1:3" ht="19.5" customHeight="1">
      <c r="A18" s="13"/>
      <c r="B18" s="99"/>
      <c r="C18" s="86"/>
    </row>
    <row r="19" spans="1:3" ht="19.5" customHeight="1" thickBot="1">
      <c r="A19" s="10" t="s">
        <v>93</v>
      </c>
      <c r="B19" s="103">
        <f>SUM(B16:B18)</f>
        <v>1656</v>
      </c>
      <c r="C19" s="103">
        <f>SUM(C16:C18)</f>
        <v>3866</v>
      </c>
    </row>
    <row r="20" spans="1:3" ht="19.5" customHeight="1" thickTop="1">
      <c r="A20" s="9"/>
      <c r="B20" s="104"/>
      <c r="C20" s="105"/>
    </row>
    <row r="21" spans="1:3" ht="19.5" customHeight="1">
      <c r="A21" s="10" t="s">
        <v>95</v>
      </c>
      <c r="B21" s="100"/>
      <c r="C21" s="86"/>
    </row>
    <row r="22" spans="1:3" ht="19.5" customHeight="1">
      <c r="A22" s="13" t="s">
        <v>94</v>
      </c>
      <c r="B22" s="100">
        <v>1564</v>
      </c>
      <c r="C22" s="86">
        <v>3870</v>
      </c>
    </row>
    <row r="23" spans="1:3" ht="19.5" customHeight="1">
      <c r="A23" s="9" t="s">
        <v>6</v>
      </c>
      <c r="B23" s="100">
        <v>92</v>
      </c>
      <c r="C23" s="106">
        <v>-4</v>
      </c>
    </row>
    <row r="24" spans="1:3" ht="19.5" customHeight="1" thickBot="1">
      <c r="A24" s="10"/>
      <c r="B24" s="103">
        <f>SUM(B22:B23)</f>
        <v>1656</v>
      </c>
      <c r="C24" s="107">
        <f>SUM(C22:C23)</f>
        <v>3866</v>
      </c>
    </row>
    <row r="25" spans="1:3" ht="19.5" customHeight="1" thickTop="1">
      <c r="A25" s="9"/>
      <c r="B25" s="75"/>
      <c r="C25" s="86"/>
    </row>
    <row r="26" spans="1:3" ht="15.75">
      <c r="A26" s="12"/>
      <c r="B26" s="83"/>
      <c r="C26" s="86"/>
    </row>
    <row r="27" spans="1:3" ht="15.75">
      <c r="A27" s="10"/>
      <c r="B27" s="83"/>
      <c r="C27" s="87"/>
    </row>
    <row r="28" spans="1:3" ht="15.75">
      <c r="A28" s="14"/>
      <c r="B28" s="76"/>
      <c r="C28" s="76"/>
    </row>
    <row r="29" spans="1:3" ht="15">
      <c r="A29" s="15"/>
      <c r="B29" s="16"/>
      <c r="C29" s="16"/>
    </row>
    <row r="30" spans="1:3" ht="15">
      <c r="A30" s="15"/>
      <c r="B30" s="16"/>
      <c r="C30" s="16"/>
    </row>
    <row r="31" spans="1:3" ht="40.5" customHeight="1">
      <c r="A31" s="300" t="s">
        <v>97</v>
      </c>
      <c r="B31" s="300"/>
      <c r="C31" s="300"/>
    </row>
    <row r="32" spans="1:3" ht="15">
      <c r="A32" s="85"/>
      <c r="B32" s="85"/>
      <c r="C32" s="85"/>
    </row>
    <row r="33" spans="1:3" ht="15">
      <c r="A33" s="15"/>
      <c r="B33" s="16"/>
      <c r="C33" s="16"/>
    </row>
    <row r="34" spans="1:3" ht="15">
      <c r="A34" s="15"/>
      <c r="B34" s="16"/>
      <c r="C34" s="16"/>
    </row>
    <row r="35" spans="1:3" ht="15">
      <c r="A35" s="15"/>
      <c r="B35" s="16"/>
      <c r="C35" s="16"/>
    </row>
    <row r="36" spans="1:3" ht="15">
      <c r="A36" s="15"/>
      <c r="B36" s="16"/>
      <c r="C36" s="16"/>
    </row>
    <row r="37" spans="1:3" ht="15">
      <c r="A37" s="17"/>
      <c r="C37" s="18"/>
    </row>
    <row r="38" spans="1:3" ht="15">
      <c r="A38" s="17"/>
      <c r="B38" s="19"/>
      <c r="C38" s="18"/>
    </row>
    <row r="39" spans="1:3" ht="15">
      <c r="A39" s="17"/>
      <c r="B39" s="19"/>
      <c r="C39" s="18"/>
    </row>
    <row r="40" spans="2:3" ht="15">
      <c r="B40" s="20"/>
      <c r="C40" s="18"/>
    </row>
    <row r="41" spans="2:3" ht="15">
      <c r="B41" s="20"/>
      <c r="C41" s="18"/>
    </row>
    <row r="42" spans="1:3" ht="15">
      <c r="A42" s="17"/>
      <c r="C42" s="18"/>
    </row>
    <row r="43" spans="1:3" ht="15">
      <c r="A43" s="17"/>
      <c r="B43" s="21"/>
      <c r="C43" s="18"/>
    </row>
  </sheetData>
  <sheetProtection/>
  <mergeCells count="6">
    <mergeCell ref="B13:C13"/>
    <mergeCell ref="A31:C31"/>
    <mergeCell ref="A8:C8"/>
    <mergeCell ref="A9:C9"/>
    <mergeCell ref="A10:C10"/>
    <mergeCell ref="A11:C11"/>
  </mergeCells>
  <printOptions horizontalCentered="1"/>
  <pageMargins left="0.25" right="0.25" top="0.5" bottom="0.5" header="0.5" footer="0.5"/>
  <pageSetup fitToHeight="1" fitToWidth="1"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F100"/>
  <sheetViews>
    <sheetView zoomScaleSheetLayoutView="75" zoomScalePageLayoutView="0" workbookViewId="0" topLeftCell="A13">
      <selection activeCell="A30" sqref="A30"/>
    </sheetView>
  </sheetViews>
  <sheetFormatPr defaultColWidth="9.140625" defaultRowHeight="12.75"/>
  <cols>
    <col min="1" max="1" width="63.140625" style="2" customWidth="1"/>
    <col min="2" max="2" width="17.28125" style="2" customWidth="1"/>
    <col min="3" max="3" width="4.8515625" style="2" customWidth="1"/>
    <col min="4" max="4" width="17.140625" style="2" customWidth="1"/>
    <col min="5" max="5" width="9.140625" style="2" customWidth="1"/>
    <col min="6" max="6" width="10.57421875" style="22" bestFit="1" customWidth="1"/>
    <col min="7" max="16384" width="9.140625" style="2" customWidth="1"/>
  </cols>
  <sheetData>
    <row r="2" ht="15"/>
    <row r="3" ht="15"/>
    <row r="4" ht="15"/>
    <row r="6" spans="1:4" ht="18.75" customHeight="1">
      <c r="A6" s="301" t="s">
        <v>19</v>
      </c>
      <c r="B6" s="301"/>
      <c r="C6" s="301"/>
      <c r="D6" s="301"/>
    </row>
    <row r="7" spans="1:4" ht="15.75" customHeight="1">
      <c r="A7" s="306" t="s">
        <v>0</v>
      </c>
      <c r="B7" s="306"/>
      <c r="C7" s="306"/>
      <c r="D7" s="306"/>
    </row>
    <row r="8" spans="1:4" ht="15.75">
      <c r="A8" s="307" t="s">
        <v>203</v>
      </c>
      <c r="B8" s="307"/>
      <c r="C8" s="307"/>
      <c r="D8" s="307"/>
    </row>
    <row r="9" spans="1:5" ht="15.75">
      <c r="A9" s="307" t="s">
        <v>98</v>
      </c>
      <c r="B9" s="307"/>
      <c r="C9" s="307"/>
      <c r="D9" s="307"/>
      <c r="E9" s="2" t="s">
        <v>44</v>
      </c>
    </row>
    <row r="10" spans="1:4" ht="15.75">
      <c r="A10" s="23"/>
      <c r="B10" s="23"/>
      <c r="C10" s="23"/>
      <c r="D10" s="23"/>
    </row>
    <row r="11" spans="1:4" ht="15.75">
      <c r="A11" s="21"/>
      <c r="B11" s="24" t="s">
        <v>46</v>
      </c>
      <c r="C11" s="24"/>
      <c r="D11" s="111" t="s">
        <v>46</v>
      </c>
    </row>
    <row r="12" spans="1:4" ht="15.75">
      <c r="A12" s="21"/>
      <c r="B12" s="25" t="s">
        <v>83</v>
      </c>
      <c r="C12" s="25"/>
      <c r="D12" s="25" t="s">
        <v>81</v>
      </c>
    </row>
    <row r="13" spans="1:4" ht="15.75">
      <c r="A13" s="21"/>
      <c r="B13" s="24" t="s">
        <v>3</v>
      </c>
      <c r="C13" s="24"/>
      <c r="D13" s="111" t="s">
        <v>3</v>
      </c>
    </row>
    <row r="14" spans="1:4" ht="15.75">
      <c r="A14" s="21"/>
      <c r="B14" s="23" t="s">
        <v>70</v>
      </c>
      <c r="C14" s="24"/>
      <c r="D14" s="23" t="s">
        <v>69</v>
      </c>
    </row>
    <row r="15" spans="1:4" ht="16.5" customHeight="1">
      <c r="A15" s="26" t="s">
        <v>50</v>
      </c>
      <c r="B15" s="23"/>
      <c r="C15" s="24"/>
      <c r="D15" s="23"/>
    </row>
    <row r="16" spans="1:4" ht="16.5" customHeight="1">
      <c r="A16" s="21"/>
      <c r="B16" s="24"/>
      <c r="C16" s="24"/>
      <c r="D16" s="111"/>
    </row>
    <row r="17" spans="1:6" ht="16.5" customHeight="1">
      <c r="A17" s="21" t="s">
        <v>29</v>
      </c>
      <c r="B17" s="18">
        <v>60484</v>
      </c>
      <c r="C17" s="18"/>
      <c r="D17" s="27">
        <v>55774</v>
      </c>
      <c r="F17" s="18"/>
    </row>
    <row r="18" spans="1:6" ht="16.5" customHeight="1">
      <c r="A18" s="21" t="s">
        <v>67</v>
      </c>
      <c r="B18" s="18">
        <v>15257</v>
      </c>
      <c r="C18" s="18"/>
      <c r="D18" s="27">
        <v>15813</v>
      </c>
      <c r="F18" s="18"/>
    </row>
    <row r="19" spans="1:6" ht="16.5" customHeight="1">
      <c r="A19" s="21" t="s">
        <v>33</v>
      </c>
      <c r="B19" s="18">
        <v>566</v>
      </c>
      <c r="C19" s="18"/>
      <c r="D19" s="18">
        <v>585</v>
      </c>
      <c r="F19" s="18"/>
    </row>
    <row r="20" spans="1:6" ht="16.5" customHeight="1">
      <c r="A20" s="26" t="s">
        <v>51</v>
      </c>
      <c r="B20" s="77">
        <f>SUM(B17:B19)</f>
        <v>76307</v>
      </c>
      <c r="C20" s="18"/>
      <c r="D20" s="77">
        <f>SUM(D17:D19)</f>
        <v>72172</v>
      </c>
      <c r="F20" s="18"/>
    </row>
    <row r="21" spans="1:6" ht="16.5" customHeight="1">
      <c r="A21" s="17"/>
      <c r="B21" s="18"/>
      <c r="C21" s="18"/>
      <c r="D21" s="112"/>
      <c r="F21" s="18"/>
    </row>
    <row r="22" spans="1:6" ht="16.5" customHeight="1">
      <c r="A22" s="21" t="s">
        <v>4</v>
      </c>
      <c r="B22" s="18">
        <v>40396</v>
      </c>
      <c r="C22" s="18"/>
      <c r="D22" s="18">
        <v>36844</v>
      </c>
      <c r="F22" s="18"/>
    </row>
    <row r="23" spans="1:6" ht="16.5" customHeight="1">
      <c r="A23" s="21" t="s">
        <v>34</v>
      </c>
      <c r="B23" s="18">
        <v>33325</v>
      </c>
      <c r="C23" s="18"/>
      <c r="D23" s="18">
        <v>35604</v>
      </c>
      <c r="F23" s="18"/>
    </row>
    <row r="24" spans="1:6" ht="16.5" customHeight="1">
      <c r="A24" s="21" t="s">
        <v>35</v>
      </c>
      <c r="B24" s="18">
        <v>7873</v>
      </c>
      <c r="C24" s="18"/>
      <c r="D24" s="18">
        <v>7596</v>
      </c>
      <c r="F24" s="18"/>
    </row>
    <row r="25" spans="1:6" ht="16.5" customHeight="1">
      <c r="A25" s="21" t="s">
        <v>99</v>
      </c>
      <c r="B25" s="18">
        <v>131</v>
      </c>
      <c r="C25" s="18"/>
      <c r="D25" s="18">
        <v>0</v>
      </c>
      <c r="F25" s="18"/>
    </row>
    <row r="26" spans="1:6" ht="16.5" customHeight="1">
      <c r="A26" s="84" t="s">
        <v>73</v>
      </c>
      <c r="B26" s="18">
        <v>57</v>
      </c>
      <c r="C26" s="18"/>
      <c r="D26" s="18">
        <v>44</v>
      </c>
      <c r="F26" s="18"/>
    </row>
    <row r="27" spans="1:6" ht="16.5" customHeight="1">
      <c r="A27" s="84" t="s">
        <v>74</v>
      </c>
      <c r="B27" s="18">
        <v>285</v>
      </c>
      <c r="C27" s="18"/>
      <c r="D27" s="18">
        <v>287</v>
      </c>
      <c r="F27" s="18"/>
    </row>
    <row r="28" spans="1:6" ht="16.5" customHeight="1">
      <c r="A28" s="21" t="s">
        <v>36</v>
      </c>
      <c r="B28" s="18">
        <v>41732</v>
      </c>
      <c r="C28" s="18"/>
      <c r="D28" s="18">
        <v>46256</v>
      </c>
      <c r="F28" s="18"/>
    </row>
    <row r="29" spans="1:6" ht="16.5" customHeight="1">
      <c r="A29" s="26" t="s">
        <v>52</v>
      </c>
      <c r="B29" s="77">
        <f>SUM(B22:B28)</f>
        <v>123799</v>
      </c>
      <c r="C29" s="18"/>
      <c r="D29" s="113">
        <f>SUM(D22:D28)</f>
        <v>126631</v>
      </c>
      <c r="F29" s="18"/>
    </row>
    <row r="30" spans="1:6" ht="16.5" customHeight="1">
      <c r="A30" s="21"/>
      <c r="B30" s="18"/>
      <c r="C30" s="18"/>
      <c r="D30" s="28"/>
      <c r="F30" s="18"/>
    </row>
    <row r="31" spans="1:6" ht="16.5" customHeight="1" thickBot="1">
      <c r="A31" s="26" t="s">
        <v>23</v>
      </c>
      <c r="B31" s="78">
        <f>B20+B29</f>
        <v>200106</v>
      </c>
      <c r="C31" s="29"/>
      <c r="D31" s="114">
        <f>D20+D29</f>
        <v>198803</v>
      </c>
      <c r="F31" s="29"/>
    </row>
    <row r="32" spans="1:6" ht="16.5" customHeight="1" thickTop="1">
      <c r="A32" s="21"/>
      <c r="B32" s="18"/>
      <c r="C32" s="18"/>
      <c r="D32" s="28"/>
      <c r="F32" s="18"/>
    </row>
    <row r="33" spans="1:6" ht="16.5" customHeight="1">
      <c r="A33" s="26" t="s">
        <v>24</v>
      </c>
      <c r="B33" s="18"/>
      <c r="C33" s="18"/>
      <c r="D33" s="28"/>
      <c r="F33" s="18"/>
    </row>
    <row r="34" spans="1:6" ht="16.5" customHeight="1">
      <c r="A34" s="21"/>
      <c r="B34" s="18"/>
      <c r="C34" s="18"/>
      <c r="D34" s="28"/>
      <c r="F34" s="18"/>
    </row>
    <row r="35" spans="1:6" ht="16.5" customHeight="1">
      <c r="A35" s="21" t="s">
        <v>37</v>
      </c>
      <c r="B35" s="18">
        <v>97264</v>
      </c>
      <c r="C35" s="18"/>
      <c r="D35" s="18">
        <v>97191</v>
      </c>
      <c r="E35" s="8"/>
      <c r="F35" s="18"/>
    </row>
    <row r="36" spans="1:6" ht="16.5" customHeight="1">
      <c r="A36" s="21" t="s">
        <v>75</v>
      </c>
      <c r="B36" s="18">
        <v>219</v>
      </c>
      <c r="C36" s="18"/>
      <c r="D36" s="18">
        <v>213</v>
      </c>
      <c r="E36" s="8"/>
      <c r="F36" s="18"/>
    </row>
    <row r="37" spans="1:6" ht="16.5" customHeight="1">
      <c r="A37" s="21" t="s">
        <v>5</v>
      </c>
      <c r="B37" s="18">
        <v>5267</v>
      </c>
      <c r="C37" s="18"/>
      <c r="D37" s="18">
        <v>6227</v>
      </c>
      <c r="F37" s="18"/>
    </row>
    <row r="38" spans="1:6" ht="16.5" customHeight="1">
      <c r="A38" s="21" t="s">
        <v>76</v>
      </c>
      <c r="B38" s="18">
        <v>51412</v>
      </c>
      <c r="C38" s="18"/>
      <c r="D38" s="18">
        <v>48894</v>
      </c>
      <c r="F38" s="18"/>
    </row>
    <row r="39" spans="1:6" ht="16.5" customHeight="1">
      <c r="A39" s="30" t="s">
        <v>53</v>
      </c>
      <c r="B39" s="79">
        <f>SUM(B35:B38)</f>
        <v>154162</v>
      </c>
      <c r="C39" s="18"/>
      <c r="D39" s="79">
        <f>SUM(D35:D38)</f>
        <v>152525</v>
      </c>
      <c r="E39" s="8"/>
      <c r="F39" s="18"/>
    </row>
    <row r="40" spans="1:6" ht="16.5" customHeight="1">
      <c r="A40" s="21" t="s">
        <v>6</v>
      </c>
      <c r="B40" s="80">
        <v>654</v>
      </c>
      <c r="C40" s="31"/>
      <c r="D40" s="80">
        <v>562</v>
      </c>
      <c r="F40" s="32"/>
    </row>
    <row r="41" spans="1:6" ht="16.5" customHeight="1">
      <c r="A41" s="26" t="s">
        <v>54</v>
      </c>
      <c r="B41" s="80">
        <f>SUM(B39:B40)</f>
        <v>154816</v>
      </c>
      <c r="C41" s="31"/>
      <c r="D41" s="80">
        <f>SUM(D39:D40)</f>
        <v>153087</v>
      </c>
      <c r="F41" s="32"/>
    </row>
    <row r="42" spans="1:6" ht="16.5" customHeight="1">
      <c r="A42" s="21"/>
      <c r="B42" s="18"/>
      <c r="C42" s="18"/>
      <c r="D42" s="28"/>
      <c r="F42" s="18"/>
    </row>
    <row r="43" spans="1:6" ht="16.5" customHeight="1">
      <c r="A43" s="21" t="s">
        <v>38</v>
      </c>
      <c r="B43" s="18">
        <v>3470</v>
      </c>
      <c r="C43" s="18"/>
      <c r="D43" s="18">
        <v>3455</v>
      </c>
      <c r="F43" s="18"/>
    </row>
    <row r="44" spans="1:6" ht="16.5" customHeight="1">
      <c r="A44" s="21" t="s">
        <v>39</v>
      </c>
      <c r="B44" s="18">
        <v>10884</v>
      </c>
      <c r="C44" s="18"/>
      <c r="D44" s="18">
        <v>10443</v>
      </c>
      <c r="F44" s="18"/>
    </row>
    <row r="45" spans="1:6" ht="16.5" customHeight="1">
      <c r="A45" s="21" t="s">
        <v>40</v>
      </c>
      <c r="B45" s="18">
        <v>916</v>
      </c>
      <c r="C45" s="18"/>
      <c r="D45" s="18">
        <v>972</v>
      </c>
      <c r="F45" s="18"/>
    </row>
    <row r="46" spans="1:6" ht="16.5" customHeight="1">
      <c r="A46" s="26" t="s">
        <v>55</v>
      </c>
      <c r="B46" s="77">
        <f>SUM(B43:B45)</f>
        <v>15270</v>
      </c>
      <c r="C46" s="18"/>
      <c r="D46" s="77">
        <f>SUM(D43:D45)</f>
        <v>14870</v>
      </c>
      <c r="F46" s="18"/>
    </row>
    <row r="47" spans="1:6" ht="16.5" customHeight="1">
      <c r="A47" s="21"/>
      <c r="B47" s="18"/>
      <c r="C47" s="18"/>
      <c r="D47" s="28"/>
      <c r="F47" s="18"/>
    </row>
    <row r="48" spans="1:6" ht="16.5" customHeight="1">
      <c r="A48" s="21" t="s">
        <v>41</v>
      </c>
      <c r="B48" s="18">
        <v>8129</v>
      </c>
      <c r="C48" s="18"/>
      <c r="D48" s="27">
        <v>5758</v>
      </c>
      <c r="F48" s="18"/>
    </row>
    <row r="49" spans="1:6" ht="16.5" customHeight="1">
      <c r="A49" s="21" t="s">
        <v>42</v>
      </c>
      <c r="B49" s="18">
        <v>6780</v>
      </c>
      <c r="C49" s="18"/>
      <c r="D49" s="27">
        <v>8800</v>
      </c>
      <c r="F49" s="18"/>
    </row>
    <row r="50" spans="1:6" ht="16.5" customHeight="1">
      <c r="A50" s="21" t="s">
        <v>77</v>
      </c>
      <c r="B50" s="18">
        <v>6097</v>
      </c>
      <c r="C50" s="18"/>
      <c r="D50" s="18">
        <v>7358</v>
      </c>
      <c r="F50" s="18"/>
    </row>
    <row r="51" spans="1:6" ht="16.5" customHeight="1">
      <c r="A51" s="17" t="s">
        <v>39</v>
      </c>
      <c r="B51" s="18">
        <v>7514</v>
      </c>
      <c r="C51" s="18"/>
      <c r="D51" s="18">
        <v>7519</v>
      </c>
      <c r="F51" s="18"/>
    </row>
    <row r="52" spans="1:6" ht="16.5" customHeight="1">
      <c r="A52" s="17" t="s">
        <v>78</v>
      </c>
      <c r="B52" s="18">
        <v>0</v>
      </c>
      <c r="C52" s="18"/>
      <c r="D52" s="18">
        <v>411</v>
      </c>
      <c r="F52" s="18"/>
    </row>
    <row r="53" spans="1:6" ht="16.5" customHeight="1">
      <c r="A53" s="17" t="s">
        <v>20</v>
      </c>
      <c r="B53" s="18">
        <v>1500</v>
      </c>
      <c r="C53" s="18"/>
      <c r="D53" s="18">
        <v>1000</v>
      </c>
      <c r="F53" s="18"/>
    </row>
    <row r="54" spans="1:6" ht="16.5" customHeight="1">
      <c r="A54" s="26" t="s">
        <v>56</v>
      </c>
      <c r="B54" s="77">
        <f>SUM(B48:B53)</f>
        <v>30020</v>
      </c>
      <c r="C54" s="18"/>
      <c r="D54" s="77">
        <f>SUM(D48:D53)</f>
        <v>30846</v>
      </c>
      <c r="F54" s="18"/>
    </row>
    <row r="55" spans="1:6" ht="16.5" customHeight="1">
      <c r="A55" s="33"/>
      <c r="B55" s="18"/>
      <c r="C55" s="18"/>
      <c r="D55" s="18"/>
      <c r="F55" s="18"/>
    </row>
    <row r="56" spans="1:6" ht="16.5" customHeight="1" thickBot="1">
      <c r="A56" s="26" t="s">
        <v>57</v>
      </c>
      <c r="B56" s="78">
        <f>B46+B54</f>
        <v>45290</v>
      </c>
      <c r="C56" s="29"/>
      <c r="D56" s="78">
        <f>D46+D54</f>
        <v>45716</v>
      </c>
      <c r="F56" s="29"/>
    </row>
    <row r="57" spans="1:6" ht="16.5" customHeight="1" thickTop="1">
      <c r="A57" s="21"/>
      <c r="B57" s="18"/>
      <c r="C57" s="18"/>
      <c r="D57" s="112"/>
      <c r="F57" s="18"/>
    </row>
    <row r="58" spans="1:6" ht="16.5" customHeight="1" thickBot="1">
      <c r="A58" s="26" t="s">
        <v>25</v>
      </c>
      <c r="B58" s="78">
        <f>B41+B56</f>
        <v>200106</v>
      </c>
      <c r="C58" s="18"/>
      <c r="D58" s="115">
        <f>D41+D56</f>
        <v>198803</v>
      </c>
      <c r="F58" s="29"/>
    </row>
    <row r="59" spans="1:6" ht="15.75" thickTop="1">
      <c r="A59" s="21"/>
      <c r="B59" s="81"/>
      <c r="C59" s="34"/>
      <c r="D59" s="81"/>
      <c r="F59" s="34"/>
    </row>
    <row r="60" spans="1:6" ht="35.25" customHeight="1">
      <c r="A60" s="35" t="s">
        <v>58</v>
      </c>
      <c r="B60" s="36">
        <f>B39/B35</f>
        <v>1.5849851949333773</v>
      </c>
      <c r="C60" s="36"/>
      <c r="D60" s="36">
        <f>D39/D35</f>
        <v>1.569332551367925</v>
      </c>
      <c r="F60" s="36"/>
    </row>
    <row r="61" spans="1:4" ht="15">
      <c r="A61" s="21"/>
      <c r="B61" s="18"/>
      <c r="C61" s="18"/>
      <c r="D61" s="82"/>
    </row>
    <row r="62" spans="1:4" ht="15">
      <c r="A62" s="21"/>
      <c r="B62" s="18"/>
      <c r="C62" s="18"/>
      <c r="D62" s="82"/>
    </row>
    <row r="63" spans="1:4" ht="36" customHeight="1">
      <c r="A63" s="300" t="s">
        <v>100</v>
      </c>
      <c r="B63" s="300"/>
      <c r="C63" s="300"/>
      <c r="D63" s="300"/>
    </row>
    <row r="64" spans="1:4" ht="15">
      <c r="A64" s="90"/>
      <c r="B64" s="90"/>
      <c r="C64" s="90"/>
      <c r="D64" s="90"/>
    </row>
    <row r="65" spans="1:4" ht="15">
      <c r="A65" s="37"/>
      <c r="B65" s="18">
        <f>B31-B58</f>
        <v>0</v>
      </c>
      <c r="C65" s="18"/>
      <c r="D65" s="18">
        <f>D31-D58</f>
        <v>0</v>
      </c>
    </row>
    <row r="66" spans="1:4" ht="15">
      <c r="A66" s="37"/>
      <c r="B66" s="18"/>
      <c r="C66" s="18"/>
      <c r="D66" s="82"/>
    </row>
    <row r="74" spans="1:4" ht="15">
      <c r="A74" s="37"/>
      <c r="B74" s="18"/>
      <c r="C74" s="18"/>
      <c r="D74" s="82"/>
    </row>
    <row r="75" spans="1:4" ht="15">
      <c r="A75" s="37"/>
      <c r="B75" s="18"/>
      <c r="C75" s="18"/>
      <c r="D75" s="82"/>
    </row>
    <row r="76" spans="1:4" ht="15">
      <c r="A76" s="37"/>
      <c r="B76" s="18"/>
      <c r="C76" s="18"/>
      <c r="D76" s="82"/>
    </row>
    <row r="77" spans="1:4" ht="15">
      <c r="A77" s="37"/>
      <c r="B77" s="18"/>
      <c r="C77" s="18"/>
      <c r="D77" s="82"/>
    </row>
    <row r="78" spans="1:4" ht="15">
      <c r="A78" s="37"/>
      <c r="B78" s="18"/>
      <c r="C78" s="18"/>
      <c r="D78" s="82"/>
    </row>
    <row r="79" spans="1:4" ht="15">
      <c r="A79" s="37"/>
      <c r="B79" s="18"/>
      <c r="C79" s="18"/>
      <c r="D79" s="82"/>
    </row>
    <row r="80" spans="1:4" ht="15">
      <c r="A80" s="37"/>
      <c r="B80" s="18"/>
      <c r="C80" s="18"/>
      <c r="D80" s="82"/>
    </row>
    <row r="81" spans="1:4" ht="15">
      <c r="A81" s="37"/>
      <c r="B81" s="18"/>
      <c r="C81" s="18"/>
      <c r="D81" s="82"/>
    </row>
    <row r="82" spans="1:4" ht="15">
      <c r="A82" s="37"/>
      <c r="B82" s="18"/>
      <c r="C82" s="18"/>
      <c r="D82" s="82"/>
    </row>
    <row r="83" spans="1:4" ht="15">
      <c r="A83" s="21"/>
      <c r="B83" s="18"/>
      <c r="C83" s="18"/>
      <c r="D83" s="82"/>
    </row>
    <row r="84" spans="1:4" ht="15">
      <c r="A84" s="21"/>
      <c r="B84" s="18"/>
      <c r="C84" s="18"/>
      <c r="D84" s="82"/>
    </row>
    <row r="85" spans="1:4" ht="15">
      <c r="A85" s="21"/>
      <c r="B85" s="18"/>
      <c r="C85" s="18"/>
      <c r="D85" s="82"/>
    </row>
    <row r="86" spans="1:4" ht="15">
      <c r="A86" s="21"/>
      <c r="B86" s="18"/>
      <c r="C86" s="18"/>
      <c r="D86" s="82"/>
    </row>
    <row r="87" spans="1:4" ht="15">
      <c r="A87" s="21"/>
      <c r="B87" s="18"/>
      <c r="C87" s="18"/>
      <c r="D87" s="82"/>
    </row>
    <row r="88" spans="1:4" ht="15">
      <c r="A88" s="21"/>
      <c r="B88" s="18"/>
      <c r="C88" s="18"/>
      <c r="D88" s="82"/>
    </row>
    <row r="89" spans="1:4" ht="15">
      <c r="A89" s="21"/>
      <c r="B89" s="18"/>
      <c r="C89" s="18"/>
      <c r="D89" s="82"/>
    </row>
    <row r="90" spans="1:4" ht="15">
      <c r="A90" s="21"/>
      <c r="B90" s="18"/>
      <c r="C90" s="18"/>
      <c r="D90" s="82"/>
    </row>
    <row r="91" spans="1:4" ht="15">
      <c r="A91" s="21"/>
      <c r="B91" s="18"/>
      <c r="C91" s="18"/>
      <c r="D91" s="82"/>
    </row>
    <row r="92" spans="1:4" ht="15">
      <c r="A92" s="21"/>
      <c r="B92" s="18"/>
      <c r="C92" s="18"/>
      <c r="D92" s="82"/>
    </row>
    <row r="93" spans="1:4" ht="15">
      <c r="A93" s="21"/>
      <c r="B93" s="18"/>
      <c r="C93" s="18"/>
      <c r="D93" s="82"/>
    </row>
    <row r="94" spans="1:4" ht="15">
      <c r="A94" s="21"/>
      <c r="B94" s="18"/>
      <c r="C94" s="18"/>
      <c r="D94" s="82"/>
    </row>
    <row r="95" spans="1:4" ht="15">
      <c r="A95" s="21"/>
      <c r="B95" s="18"/>
      <c r="C95" s="18"/>
      <c r="D95" s="82"/>
    </row>
    <row r="96" spans="1:4" ht="15">
      <c r="A96" s="21"/>
      <c r="B96" s="18"/>
      <c r="C96" s="18"/>
      <c r="D96" s="82"/>
    </row>
    <row r="97" spans="1:4" ht="15">
      <c r="A97" s="21"/>
      <c r="B97" s="18"/>
      <c r="C97" s="18"/>
      <c r="D97" s="82"/>
    </row>
    <row r="98" spans="1:4" ht="15">
      <c r="A98" s="21"/>
      <c r="B98" s="18"/>
      <c r="C98" s="18"/>
      <c r="D98" s="82"/>
    </row>
    <row r="99" spans="1:4" ht="15">
      <c r="A99" s="21"/>
      <c r="B99" s="18"/>
      <c r="C99" s="18"/>
      <c r="D99" s="82"/>
    </row>
    <row r="100" spans="1:4" ht="15">
      <c r="A100" s="21"/>
      <c r="B100" s="18"/>
      <c r="C100" s="18"/>
      <c r="D100" s="82"/>
    </row>
  </sheetData>
  <sheetProtection/>
  <mergeCells count="5">
    <mergeCell ref="A63:D63"/>
    <mergeCell ref="A6:D6"/>
    <mergeCell ref="A7:D7"/>
    <mergeCell ref="A8:D8"/>
    <mergeCell ref="A9:D9"/>
  </mergeCells>
  <printOptions horizontalCentered="1"/>
  <pageMargins left="0.25" right="0.25"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N39"/>
  <sheetViews>
    <sheetView zoomScalePageLayoutView="0" workbookViewId="0" topLeftCell="A13">
      <selection activeCell="A24" sqref="A24"/>
    </sheetView>
  </sheetViews>
  <sheetFormatPr defaultColWidth="9.140625" defaultRowHeight="12.75"/>
  <cols>
    <col min="1" max="1" width="54.57421875" style="2" customWidth="1"/>
    <col min="2" max="2" width="12.00390625" style="2" customWidth="1"/>
    <col min="3" max="3" width="13.28125" style="2" customWidth="1"/>
    <col min="4" max="5" width="15.8515625" style="2" customWidth="1"/>
    <col min="6" max="6" width="14.140625" style="22" customWidth="1"/>
    <col min="7" max="7" width="15.421875" style="2" customWidth="1"/>
    <col min="8" max="8" width="14.57421875" style="2" customWidth="1"/>
    <col min="9" max="9" width="11.421875" style="2" customWidth="1"/>
    <col min="10" max="10" width="12.421875" style="2" bestFit="1" customWidth="1"/>
    <col min="11" max="11" width="9.140625" style="2" customWidth="1"/>
    <col min="12" max="12" width="14.8515625" style="2" bestFit="1" customWidth="1"/>
    <col min="13" max="16384" width="9.140625" style="2" customWidth="1"/>
  </cols>
  <sheetData>
    <row r="2" ht="15"/>
    <row r="3" ht="15"/>
    <row r="4" ht="15"/>
    <row r="6" spans="1:10" ht="18.75" customHeight="1">
      <c r="A6" s="301" t="s">
        <v>18</v>
      </c>
      <c r="B6" s="301"/>
      <c r="C6" s="301"/>
      <c r="D6" s="301"/>
      <c r="E6" s="301"/>
      <c r="F6" s="301"/>
      <c r="G6" s="301"/>
      <c r="H6" s="301"/>
      <c r="I6" s="301"/>
      <c r="J6" s="301"/>
    </row>
    <row r="7" spans="1:10" ht="18.75" customHeight="1">
      <c r="A7" s="301" t="s">
        <v>0</v>
      </c>
      <c r="B7" s="301"/>
      <c r="C7" s="301"/>
      <c r="D7" s="301"/>
      <c r="E7" s="301"/>
      <c r="F7" s="301"/>
      <c r="G7" s="301"/>
      <c r="H7" s="301"/>
      <c r="I7" s="301"/>
      <c r="J7" s="301"/>
    </row>
    <row r="8" spans="1:10" ht="18.75" customHeight="1">
      <c r="A8" s="303" t="s">
        <v>204</v>
      </c>
      <c r="B8" s="303"/>
      <c r="C8" s="303"/>
      <c r="D8" s="303"/>
      <c r="E8" s="303"/>
      <c r="F8" s="303"/>
      <c r="G8" s="303"/>
      <c r="H8" s="303"/>
      <c r="I8" s="303"/>
      <c r="J8" s="303"/>
    </row>
    <row r="9" spans="1:10" ht="18.75" customHeight="1">
      <c r="A9" s="303" t="s">
        <v>101</v>
      </c>
      <c r="B9" s="303"/>
      <c r="C9" s="303"/>
      <c r="D9" s="303"/>
      <c r="E9" s="303"/>
      <c r="F9" s="303"/>
      <c r="G9" s="303"/>
      <c r="H9" s="303"/>
      <c r="I9" s="303"/>
      <c r="J9" s="303"/>
    </row>
    <row r="10" spans="1:6" ht="15">
      <c r="A10" s="38"/>
      <c r="B10" s="38"/>
      <c r="C10" s="38"/>
      <c r="D10" s="38"/>
      <c r="E10" s="38"/>
      <c r="F10" s="39"/>
    </row>
    <row r="11" spans="2:10" ht="18.75" customHeight="1">
      <c r="B11" s="308" t="s">
        <v>59</v>
      </c>
      <c r="C11" s="308"/>
      <c r="D11" s="308"/>
      <c r="E11" s="308"/>
      <c r="F11" s="308"/>
      <c r="G11" s="308"/>
      <c r="H11" s="308"/>
      <c r="I11" s="41"/>
      <c r="J11" s="42"/>
    </row>
    <row r="12" spans="1:10" ht="18.75" customHeight="1">
      <c r="A12" s="38"/>
      <c r="B12" s="38"/>
      <c r="C12" s="309" t="s">
        <v>61</v>
      </c>
      <c r="D12" s="309"/>
      <c r="E12" s="309"/>
      <c r="F12" s="309"/>
      <c r="G12" s="44" t="s">
        <v>7</v>
      </c>
      <c r="H12" s="45"/>
      <c r="I12" s="40"/>
      <c r="J12" s="40"/>
    </row>
    <row r="13" spans="1:8" ht="18.75" customHeight="1">
      <c r="A13" s="38"/>
      <c r="B13" s="38"/>
      <c r="C13" s="43"/>
      <c r="D13" s="43" t="s">
        <v>64</v>
      </c>
      <c r="E13" s="43"/>
      <c r="F13" s="43"/>
      <c r="G13" s="44"/>
      <c r="H13" s="45"/>
    </row>
    <row r="14" spans="1:8" ht="18.75" customHeight="1">
      <c r="A14" s="38"/>
      <c r="B14" s="38"/>
      <c r="C14" s="43"/>
      <c r="D14" s="43" t="s">
        <v>63</v>
      </c>
      <c r="E14" s="43"/>
      <c r="F14" s="43"/>
      <c r="G14" s="44"/>
      <c r="H14" s="45"/>
    </row>
    <row r="15" spans="1:10" ht="18.75" customHeight="1">
      <c r="A15" s="46"/>
      <c r="B15" s="43" t="s">
        <v>8</v>
      </c>
      <c r="C15" s="43" t="s">
        <v>8</v>
      </c>
      <c r="D15" s="43" t="s">
        <v>62</v>
      </c>
      <c r="E15" s="43" t="s">
        <v>107</v>
      </c>
      <c r="F15" s="43" t="s">
        <v>45</v>
      </c>
      <c r="G15" s="43" t="s">
        <v>65</v>
      </c>
      <c r="I15" s="41" t="s">
        <v>26</v>
      </c>
      <c r="J15" s="42" t="s">
        <v>27</v>
      </c>
    </row>
    <row r="16" spans="1:10" ht="18.75" customHeight="1">
      <c r="A16" s="47" t="s">
        <v>3</v>
      </c>
      <c r="B16" s="48" t="s">
        <v>10</v>
      </c>
      <c r="C16" s="48" t="s">
        <v>11</v>
      </c>
      <c r="D16" s="48" t="s">
        <v>15</v>
      </c>
      <c r="E16" s="48" t="s">
        <v>5</v>
      </c>
      <c r="F16" s="48" t="s">
        <v>5</v>
      </c>
      <c r="G16" s="48" t="s">
        <v>16</v>
      </c>
      <c r="H16" s="48" t="s">
        <v>9</v>
      </c>
      <c r="I16" s="49" t="s">
        <v>60</v>
      </c>
      <c r="J16" s="49" t="s">
        <v>28</v>
      </c>
    </row>
    <row r="17" spans="1:10" ht="15.75">
      <c r="A17" s="39"/>
      <c r="B17" s="43"/>
      <c r="C17" s="43"/>
      <c r="D17" s="43"/>
      <c r="E17" s="43"/>
      <c r="F17" s="43"/>
      <c r="G17" s="43"/>
      <c r="H17" s="43"/>
      <c r="I17" s="43"/>
      <c r="J17" s="43"/>
    </row>
    <row r="18" spans="1:14" ht="15.75">
      <c r="A18" s="26" t="s">
        <v>79</v>
      </c>
      <c r="B18" s="28">
        <v>69051</v>
      </c>
      <c r="C18" s="28">
        <v>481</v>
      </c>
      <c r="D18" s="28">
        <v>307</v>
      </c>
      <c r="E18" s="28">
        <v>513.5</v>
      </c>
      <c r="F18" s="28">
        <v>6176.4</v>
      </c>
      <c r="G18" s="28">
        <v>47640</v>
      </c>
      <c r="H18" s="28">
        <f>SUM(B18:G18)</f>
        <v>124168.9</v>
      </c>
      <c r="I18" s="8">
        <v>1273</v>
      </c>
      <c r="J18" s="8">
        <f>SUM(H18:I18)</f>
        <v>125441.9</v>
      </c>
      <c r="K18" s="8"/>
      <c r="L18" s="8"/>
      <c r="M18" s="8"/>
      <c r="N18" s="8"/>
    </row>
    <row r="19" spans="1:14" ht="15.75">
      <c r="A19" s="17"/>
      <c r="B19" s="109"/>
      <c r="C19" s="109"/>
      <c r="D19" s="109"/>
      <c r="E19" s="109"/>
      <c r="F19" s="109"/>
      <c r="G19" s="109"/>
      <c r="H19" s="109"/>
      <c r="I19" s="55"/>
      <c r="J19" s="55"/>
      <c r="K19" s="62"/>
      <c r="L19" s="62"/>
      <c r="M19" s="8"/>
      <c r="N19" s="8"/>
    </row>
    <row r="20" spans="1:14" ht="15">
      <c r="A20" s="50" t="s">
        <v>104</v>
      </c>
      <c r="B20" s="51">
        <v>0</v>
      </c>
      <c r="C20" s="51">
        <v>0</v>
      </c>
      <c r="D20" s="51">
        <v>238</v>
      </c>
      <c r="E20" s="51">
        <v>0</v>
      </c>
      <c r="F20" s="73">
        <v>0</v>
      </c>
      <c r="G20" s="51">
        <v>3632</v>
      </c>
      <c r="H20" s="52">
        <f>SUM(B20:G20)</f>
        <v>3870</v>
      </c>
      <c r="I20" s="55">
        <v>-4</v>
      </c>
      <c r="J20" s="55">
        <f>H20+I20</f>
        <v>3866</v>
      </c>
      <c r="K20" s="62"/>
      <c r="L20" s="62"/>
      <c r="M20" s="8"/>
      <c r="N20" s="8"/>
    </row>
    <row r="21" spans="1:14" ht="15.75">
      <c r="A21" s="17"/>
      <c r="B21" s="109"/>
      <c r="C21" s="109"/>
      <c r="D21" s="109"/>
      <c r="E21" s="109"/>
      <c r="F21" s="109"/>
      <c r="G21" s="109"/>
      <c r="H21" s="109"/>
      <c r="I21" s="55"/>
      <c r="J21" s="55"/>
      <c r="K21" s="62"/>
      <c r="L21" s="62"/>
      <c r="M21" s="8"/>
      <c r="N21" s="8"/>
    </row>
    <row r="22" spans="1:14" ht="15" customHeight="1">
      <c r="A22" s="17"/>
      <c r="B22" s="51"/>
      <c r="C22" s="51"/>
      <c r="D22" s="51"/>
      <c r="E22" s="51"/>
      <c r="F22" s="73"/>
      <c r="G22" s="51"/>
      <c r="H22" s="52"/>
      <c r="I22" s="55"/>
      <c r="J22" s="55"/>
      <c r="K22" s="62"/>
      <c r="L22" s="62"/>
      <c r="M22" s="8"/>
      <c r="N22" s="8"/>
    </row>
    <row r="23" spans="1:14" ht="15.75">
      <c r="A23" s="54" t="s">
        <v>103</v>
      </c>
      <c r="B23" s="108">
        <f aca="true" t="shared" si="0" ref="B23:J23">SUM(B18:B22)</f>
        <v>69051</v>
      </c>
      <c r="C23" s="108">
        <f t="shared" si="0"/>
        <v>481</v>
      </c>
      <c r="D23" s="108">
        <f t="shared" si="0"/>
        <v>545</v>
      </c>
      <c r="E23" s="108">
        <f t="shared" si="0"/>
        <v>513.5</v>
      </c>
      <c r="F23" s="108">
        <f t="shared" si="0"/>
        <v>6176.4</v>
      </c>
      <c r="G23" s="108">
        <f t="shared" si="0"/>
        <v>51272</v>
      </c>
      <c r="H23" s="108">
        <f t="shared" si="0"/>
        <v>128038.9</v>
      </c>
      <c r="I23" s="108">
        <f t="shared" si="0"/>
        <v>1269</v>
      </c>
      <c r="J23" s="108">
        <f t="shared" si="0"/>
        <v>129307.9</v>
      </c>
      <c r="K23" s="8"/>
      <c r="L23" s="55"/>
      <c r="M23" s="8"/>
      <c r="N23" s="8"/>
    </row>
    <row r="24" spans="1:14" ht="15.75">
      <c r="A24" s="54"/>
      <c r="B24" s="56"/>
      <c r="C24" s="56"/>
      <c r="D24" s="56"/>
      <c r="E24" s="56"/>
      <c r="F24" s="56"/>
      <c r="G24" s="56"/>
      <c r="H24" s="56"/>
      <c r="I24" s="56"/>
      <c r="J24" s="56"/>
      <c r="K24" s="8"/>
      <c r="L24" s="55"/>
      <c r="M24" s="8"/>
      <c r="N24" s="8"/>
    </row>
    <row r="25" spans="1:14" ht="15.75">
      <c r="A25" s="26" t="s">
        <v>105</v>
      </c>
      <c r="B25" s="56">
        <v>97191</v>
      </c>
      <c r="C25" s="56">
        <v>213</v>
      </c>
      <c r="D25" s="56">
        <v>-448</v>
      </c>
      <c r="E25" s="56">
        <v>499</v>
      </c>
      <c r="F25" s="56">
        <v>6176</v>
      </c>
      <c r="G25" s="56">
        <v>48894.4</v>
      </c>
      <c r="H25" s="52">
        <f>SUM(B25:G25)</f>
        <v>152525.4</v>
      </c>
      <c r="I25" s="56">
        <v>562</v>
      </c>
      <c r="J25" s="55">
        <f>H25+I25</f>
        <v>153087.4</v>
      </c>
      <c r="K25" s="8"/>
      <c r="L25" s="55"/>
      <c r="M25" s="8"/>
      <c r="N25" s="8"/>
    </row>
    <row r="26" spans="1:14" ht="15.75">
      <c r="A26" s="54"/>
      <c r="B26" s="56"/>
      <c r="C26" s="56"/>
      <c r="D26" s="56"/>
      <c r="E26" s="56"/>
      <c r="F26" s="56"/>
      <c r="G26" s="56"/>
      <c r="H26" s="56"/>
      <c r="I26" s="56"/>
      <c r="J26" s="56"/>
      <c r="K26" s="8"/>
      <c r="L26" s="55"/>
      <c r="M26" s="8"/>
      <c r="N26" s="8"/>
    </row>
    <row r="27" spans="1:14" ht="15">
      <c r="A27" s="50" t="s">
        <v>104</v>
      </c>
      <c r="B27" s="56">
        <v>0</v>
      </c>
      <c r="C27" s="56">
        <v>0</v>
      </c>
      <c r="D27" s="56">
        <v>-953</v>
      </c>
      <c r="E27" s="56">
        <v>0</v>
      </c>
      <c r="F27" s="56">
        <v>0</v>
      </c>
      <c r="G27" s="56">
        <v>2517.1</v>
      </c>
      <c r="H27" s="52">
        <f>SUM(B27:G27)</f>
        <v>1564.1</v>
      </c>
      <c r="I27" s="56">
        <v>92</v>
      </c>
      <c r="J27" s="55">
        <f>H27+I27</f>
        <v>1656.1</v>
      </c>
      <c r="K27" s="8"/>
      <c r="L27" s="55"/>
      <c r="M27" s="8"/>
      <c r="N27" s="8"/>
    </row>
    <row r="28" spans="1:14" ht="15.75">
      <c r="A28" s="54"/>
      <c r="B28" s="56"/>
      <c r="C28" s="56"/>
      <c r="D28" s="56"/>
      <c r="E28" s="56"/>
      <c r="F28" s="56"/>
      <c r="G28" s="56"/>
      <c r="H28" s="56"/>
      <c r="I28" s="56"/>
      <c r="J28" s="56"/>
      <c r="K28" s="8"/>
      <c r="L28" s="55"/>
      <c r="M28" s="8"/>
      <c r="N28" s="8"/>
    </row>
    <row r="29" spans="1:14" ht="15">
      <c r="A29" s="53" t="s">
        <v>106</v>
      </c>
      <c r="B29" s="56">
        <v>73</v>
      </c>
      <c r="C29" s="56">
        <v>0</v>
      </c>
      <c r="D29" s="56">
        <v>0</v>
      </c>
      <c r="E29" s="56">
        <v>0</v>
      </c>
      <c r="F29" s="56">
        <v>0</v>
      </c>
      <c r="G29" s="56">
        <v>0</v>
      </c>
      <c r="H29" s="52">
        <f>SUM(B29:G29)</f>
        <v>73</v>
      </c>
      <c r="I29" s="56">
        <v>0</v>
      </c>
      <c r="J29" s="55">
        <f>H29+I29</f>
        <v>73</v>
      </c>
      <c r="K29" s="8"/>
      <c r="L29" s="55"/>
      <c r="M29" s="8"/>
      <c r="N29" s="8"/>
    </row>
    <row r="30" spans="1:14" ht="15">
      <c r="A30" s="53"/>
      <c r="B30" s="56"/>
      <c r="C30" s="56"/>
      <c r="D30" s="56"/>
      <c r="E30" s="56"/>
      <c r="F30" s="56"/>
      <c r="G30" s="56"/>
      <c r="H30" s="56"/>
      <c r="I30" s="56"/>
      <c r="J30" s="56"/>
      <c r="K30" s="8"/>
      <c r="L30" s="55"/>
      <c r="M30" s="8"/>
      <c r="N30" s="8"/>
    </row>
    <row r="31" spans="1:14" ht="15">
      <c r="A31" s="53" t="s">
        <v>108</v>
      </c>
      <c r="B31" s="56">
        <v>0</v>
      </c>
      <c r="C31" s="56">
        <v>7</v>
      </c>
      <c r="D31" s="56">
        <v>0</v>
      </c>
      <c r="E31" s="56">
        <v>-7</v>
      </c>
      <c r="F31" s="56">
        <v>0</v>
      </c>
      <c r="G31" s="56">
        <v>0</v>
      </c>
      <c r="H31" s="52">
        <f>SUM(B31:G31)</f>
        <v>0</v>
      </c>
      <c r="I31" s="56">
        <v>0</v>
      </c>
      <c r="J31" s="55">
        <f>H31+I31</f>
        <v>0</v>
      </c>
      <c r="K31" s="8"/>
      <c r="L31" s="55"/>
      <c r="M31" s="8"/>
      <c r="N31" s="8"/>
    </row>
    <row r="32" spans="1:14" ht="15">
      <c r="A32" s="53"/>
      <c r="B32" s="56"/>
      <c r="C32" s="56"/>
      <c r="D32" s="56"/>
      <c r="E32" s="57"/>
      <c r="F32" s="56"/>
      <c r="G32" s="56"/>
      <c r="H32" s="56"/>
      <c r="I32" s="8"/>
      <c r="J32" s="8"/>
      <c r="K32" s="8"/>
      <c r="L32" s="8"/>
      <c r="M32" s="8"/>
      <c r="N32" s="8"/>
    </row>
    <row r="33" spans="1:10" ht="15">
      <c r="A33" s="2" t="s">
        <v>109</v>
      </c>
      <c r="B33" s="8">
        <v>0</v>
      </c>
      <c r="C33" s="8">
        <v>-1</v>
      </c>
      <c r="D33" s="8">
        <v>0</v>
      </c>
      <c r="E33" s="8">
        <v>0</v>
      </c>
      <c r="F33" s="72">
        <v>0</v>
      </c>
      <c r="G33" s="8">
        <v>0</v>
      </c>
      <c r="H33" s="52">
        <f>SUM(B33:G33)</f>
        <v>-1</v>
      </c>
      <c r="I33" s="8">
        <v>0</v>
      </c>
      <c r="J33" s="55">
        <f>H33+I33</f>
        <v>-1</v>
      </c>
    </row>
    <row r="34" spans="2:10" ht="15">
      <c r="B34" s="8"/>
      <c r="C34" s="8"/>
      <c r="D34" s="8"/>
      <c r="E34" s="8"/>
      <c r="F34" s="72"/>
      <c r="G34" s="8"/>
      <c r="H34" s="8"/>
      <c r="I34" s="8"/>
      <c r="J34" s="8"/>
    </row>
    <row r="35" spans="1:10" ht="15.75">
      <c r="A35" s="54" t="s">
        <v>110</v>
      </c>
      <c r="B35" s="110">
        <f aca="true" t="shared" si="1" ref="B35:J35">SUM(B25:B34)</f>
        <v>97264</v>
      </c>
      <c r="C35" s="110">
        <f t="shared" si="1"/>
        <v>219</v>
      </c>
      <c r="D35" s="110">
        <f t="shared" si="1"/>
        <v>-1401</v>
      </c>
      <c r="E35" s="110">
        <f t="shared" si="1"/>
        <v>492</v>
      </c>
      <c r="F35" s="110">
        <f t="shared" si="1"/>
        <v>6176</v>
      </c>
      <c r="G35" s="110">
        <f t="shared" si="1"/>
        <v>51411.5</v>
      </c>
      <c r="H35" s="110">
        <f t="shared" si="1"/>
        <v>154161.5</v>
      </c>
      <c r="I35" s="110">
        <f t="shared" si="1"/>
        <v>654</v>
      </c>
      <c r="J35" s="110">
        <f t="shared" si="1"/>
        <v>154815.5</v>
      </c>
    </row>
    <row r="36" spans="2:10" ht="15">
      <c r="B36" s="8"/>
      <c r="C36" s="8"/>
      <c r="D36" s="8"/>
      <c r="E36" s="8"/>
      <c r="F36" s="72"/>
      <c r="G36" s="8"/>
      <c r="H36" s="8"/>
      <c r="I36" s="8"/>
      <c r="J36" s="8"/>
    </row>
    <row r="37" spans="2:10" ht="15">
      <c r="B37" s="8"/>
      <c r="C37" s="8"/>
      <c r="D37" s="8"/>
      <c r="E37" s="8"/>
      <c r="F37" s="72"/>
      <c r="G37" s="8"/>
      <c r="H37" s="8"/>
      <c r="I37" s="8"/>
      <c r="J37" s="8"/>
    </row>
    <row r="38" spans="1:10" ht="30.75" customHeight="1">
      <c r="A38" s="300" t="s">
        <v>102</v>
      </c>
      <c r="B38" s="300"/>
      <c r="C38" s="300"/>
      <c r="D38" s="300"/>
      <c r="E38" s="300"/>
      <c r="F38" s="300"/>
      <c r="G38" s="300"/>
      <c r="H38" s="300"/>
      <c r="I38" s="300"/>
      <c r="J38" s="300"/>
    </row>
    <row r="39" spans="1:5" ht="15">
      <c r="A39" s="1"/>
      <c r="B39" s="1"/>
      <c r="C39" s="1"/>
      <c r="E39" s="8"/>
    </row>
  </sheetData>
  <sheetProtection/>
  <mergeCells count="7">
    <mergeCell ref="A38:J38"/>
    <mergeCell ref="A6:J6"/>
    <mergeCell ref="A7:J7"/>
    <mergeCell ref="A8:J8"/>
    <mergeCell ref="A9:J9"/>
    <mergeCell ref="B11:H11"/>
    <mergeCell ref="C12:F12"/>
  </mergeCells>
  <printOptions horizontalCentered="1"/>
  <pageMargins left="0.5" right="0.5" top="0.25" bottom="0.25" header="0.25" footer="0.25"/>
  <pageSetup fitToHeight="1" fitToWidth="1" horizontalDpi="600" verticalDpi="600" orientation="landscape" paperSize="9" scale="7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6:E83"/>
  <sheetViews>
    <sheetView zoomScalePageLayoutView="0" workbookViewId="0" topLeftCell="A1">
      <selection activeCell="G22" sqref="G22"/>
    </sheetView>
  </sheetViews>
  <sheetFormatPr defaultColWidth="9.140625" defaultRowHeight="12.75"/>
  <cols>
    <col min="1" max="1" width="67.00390625" style="2" customWidth="1"/>
    <col min="2" max="3" width="16.8515625" style="2" customWidth="1"/>
    <col min="4" max="16384" width="9.140625" style="2" customWidth="1"/>
  </cols>
  <sheetData>
    <row r="2" ht="15"/>
    <row r="3" ht="15"/>
    <row r="4" ht="15"/>
    <row r="6" spans="1:3" ht="15.75" customHeight="1">
      <c r="A6" s="301" t="s">
        <v>18</v>
      </c>
      <c r="B6" s="301"/>
      <c r="C6" s="301"/>
    </row>
    <row r="7" spans="1:3" ht="15.75" customHeight="1">
      <c r="A7" s="301" t="s">
        <v>0</v>
      </c>
      <c r="B7" s="301"/>
      <c r="C7" s="301"/>
    </row>
    <row r="8" spans="1:3" ht="15.75">
      <c r="A8" s="303" t="s">
        <v>205</v>
      </c>
      <c r="B8" s="303"/>
      <c r="C8" s="303"/>
    </row>
    <row r="9" spans="1:3" ht="18" customHeight="1">
      <c r="A9" s="303" t="s">
        <v>101</v>
      </c>
      <c r="B9" s="303"/>
      <c r="C9" s="303"/>
    </row>
    <row r="10" spans="1:3" ht="18" customHeight="1">
      <c r="A10" s="4"/>
      <c r="B10" s="4"/>
      <c r="C10" s="40"/>
    </row>
    <row r="11" spans="1:3" ht="18.75" customHeight="1">
      <c r="A11" s="4"/>
      <c r="B11" s="303" t="s">
        <v>111</v>
      </c>
      <c r="C11" s="303"/>
    </row>
    <row r="12" spans="1:3" ht="19.5" customHeight="1">
      <c r="A12" s="58"/>
      <c r="B12" s="25" t="s">
        <v>83</v>
      </c>
      <c r="C12" s="25" t="s">
        <v>84</v>
      </c>
    </row>
    <row r="13" spans="1:3" ht="15.75" customHeight="1">
      <c r="A13" s="58"/>
      <c r="B13" s="59" t="s">
        <v>2</v>
      </c>
      <c r="C13" s="59" t="s">
        <v>2</v>
      </c>
    </row>
    <row r="14" spans="1:2" ht="15.75" customHeight="1">
      <c r="A14" s="58"/>
      <c r="B14" s="60"/>
    </row>
    <row r="15" spans="1:5" ht="15.75">
      <c r="A15" s="61" t="s">
        <v>80</v>
      </c>
      <c r="B15" s="62">
        <v>1264</v>
      </c>
      <c r="C15" s="63">
        <v>2242</v>
      </c>
      <c r="E15" s="64"/>
    </row>
    <row r="16" spans="1:5" ht="15.75">
      <c r="A16" s="61"/>
      <c r="B16" s="62"/>
      <c r="C16" s="62"/>
      <c r="E16" s="64"/>
    </row>
    <row r="17" spans="1:5" ht="15.75">
      <c r="A17" s="61" t="s">
        <v>68</v>
      </c>
      <c r="B17" s="62">
        <v>-6080</v>
      </c>
      <c r="C17" s="63">
        <v>-2486</v>
      </c>
      <c r="E17" s="64"/>
    </row>
    <row r="18" spans="1:5" ht="15.75">
      <c r="A18" s="61"/>
      <c r="B18" s="62"/>
      <c r="C18" s="62"/>
      <c r="E18" s="64"/>
    </row>
    <row r="19" spans="1:5" ht="15.75">
      <c r="A19" s="61" t="s">
        <v>71</v>
      </c>
      <c r="B19" s="62">
        <v>544</v>
      </c>
      <c r="C19" s="63">
        <v>727</v>
      </c>
      <c r="E19" s="64"/>
    </row>
    <row r="20" spans="1:3" ht="15.75">
      <c r="A20" s="61"/>
      <c r="B20" s="65"/>
      <c r="C20" s="65"/>
    </row>
    <row r="21" spans="1:3" ht="15.75">
      <c r="A21" s="61" t="s">
        <v>72</v>
      </c>
      <c r="B21" s="62">
        <f>SUM(B15:B20)</f>
        <v>-4272</v>
      </c>
      <c r="C21" s="62">
        <f>SUM(C15:C20)</f>
        <v>483</v>
      </c>
    </row>
    <row r="22" spans="1:3" ht="15.75">
      <c r="A22" s="61"/>
      <c r="B22" s="62"/>
      <c r="C22" s="66"/>
    </row>
    <row r="23" spans="1:3" ht="15.75">
      <c r="A23" s="61" t="s">
        <v>13</v>
      </c>
      <c r="B23" s="63">
        <v>46256</v>
      </c>
      <c r="C23" s="63">
        <v>16776</v>
      </c>
    </row>
    <row r="24" spans="1:3" ht="15.75">
      <c r="A24" s="61" t="s">
        <v>17</v>
      </c>
      <c r="B24" s="62">
        <v>-252</v>
      </c>
      <c r="C24" s="62">
        <v>46</v>
      </c>
    </row>
    <row r="25" spans="1:3" ht="16.5" thickBot="1">
      <c r="A25" s="61" t="s">
        <v>112</v>
      </c>
      <c r="B25" s="67">
        <f>SUM(B21:B24)</f>
        <v>41732</v>
      </c>
      <c r="C25" s="67">
        <f>SUM(C21:C24)</f>
        <v>17305</v>
      </c>
    </row>
    <row r="26" spans="1:3" ht="16.5" thickTop="1">
      <c r="A26" s="61"/>
      <c r="B26" s="62"/>
      <c r="C26" s="62"/>
    </row>
    <row r="27" spans="1:3" ht="15.75">
      <c r="A27" s="61"/>
      <c r="B27" s="62"/>
      <c r="C27" s="62"/>
    </row>
    <row r="28" spans="1:3" ht="15.75">
      <c r="A28" s="61"/>
      <c r="B28" s="62"/>
      <c r="C28" s="62"/>
    </row>
    <row r="29" ht="15.75">
      <c r="A29" s="61" t="s">
        <v>66</v>
      </c>
    </row>
    <row r="30" spans="1:3" ht="15">
      <c r="A30" s="58" t="s">
        <v>14</v>
      </c>
      <c r="B30" s="62">
        <v>14758</v>
      </c>
      <c r="C30" s="62">
        <v>6821</v>
      </c>
    </row>
    <row r="31" spans="1:3" ht="15">
      <c r="A31" s="58" t="s">
        <v>43</v>
      </c>
      <c r="B31" s="62">
        <v>26974</v>
      </c>
      <c r="C31" s="62">
        <v>10484</v>
      </c>
    </row>
    <row r="32" spans="1:3" ht="16.5" thickBot="1">
      <c r="A32" s="61"/>
      <c r="B32" s="67">
        <f>SUM(B30:B31)</f>
        <v>41732</v>
      </c>
      <c r="C32" s="67">
        <f>SUM(C30:C31)</f>
        <v>17305</v>
      </c>
    </row>
    <row r="33" spans="1:3" ht="16.5" thickTop="1">
      <c r="A33" s="61"/>
      <c r="C33" s="68"/>
    </row>
    <row r="34" spans="1:3" ht="18.75" customHeight="1">
      <c r="A34" s="310" t="s">
        <v>113</v>
      </c>
      <c r="B34" s="310"/>
      <c r="C34" s="310"/>
    </row>
    <row r="35" spans="1:3" ht="18.75" customHeight="1">
      <c r="A35" s="311"/>
      <c r="B35" s="311"/>
      <c r="C35" s="311"/>
    </row>
    <row r="36" spans="1:2" ht="15">
      <c r="A36" s="69"/>
      <c r="B36" s="69"/>
    </row>
    <row r="37" spans="1:2" ht="15">
      <c r="A37" s="69"/>
      <c r="B37" s="69"/>
    </row>
    <row r="38" spans="1:2" ht="15">
      <c r="A38" s="69"/>
      <c r="B38" s="69"/>
    </row>
    <row r="39" spans="1:2" ht="15">
      <c r="A39" s="69"/>
      <c r="B39" s="69"/>
    </row>
    <row r="40" spans="1:2" ht="15">
      <c r="A40" s="69"/>
      <c r="B40" s="69"/>
    </row>
    <row r="41" spans="1:2" ht="15">
      <c r="A41" s="69"/>
      <c r="B41" s="69"/>
    </row>
    <row r="42" spans="1:2" ht="15">
      <c r="A42" s="69"/>
      <c r="B42" s="69"/>
    </row>
    <row r="43" spans="1:2" ht="15">
      <c r="A43" s="69"/>
      <c r="B43" s="69"/>
    </row>
    <row r="44" spans="1:2" ht="15">
      <c r="A44" s="69"/>
      <c r="B44" s="69"/>
    </row>
    <row r="45" spans="1:2" ht="15">
      <c r="A45" s="69"/>
      <c r="B45" s="69"/>
    </row>
    <row r="46" spans="1:2" ht="15">
      <c r="A46" s="69"/>
      <c r="B46" s="69"/>
    </row>
    <row r="47" spans="1:2" ht="15">
      <c r="A47" s="69"/>
      <c r="B47" s="69"/>
    </row>
    <row r="48" spans="1:2" ht="15">
      <c r="A48" s="69"/>
      <c r="B48" s="69"/>
    </row>
    <row r="49" spans="1:2" ht="15">
      <c r="A49" s="69"/>
      <c r="B49" s="69"/>
    </row>
    <row r="50" spans="1:2" ht="15">
      <c r="A50" s="69"/>
      <c r="B50" s="69"/>
    </row>
    <row r="51" spans="1:2" ht="15">
      <c r="A51" s="69"/>
      <c r="B51" s="69"/>
    </row>
    <row r="52" spans="1:2" ht="15">
      <c r="A52" s="69"/>
      <c r="B52" s="69"/>
    </row>
    <row r="53" spans="1:2" ht="15">
      <c r="A53" s="69"/>
      <c r="B53" s="69"/>
    </row>
    <row r="54" spans="1:2" ht="15">
      <c r="A54" s="69"/>
      <c r="B54" s="69"/>
    </row>
    <row r="55" spans="1:2" ht="15">
      <c r="A55" s="69"/>
      <c r="B55" s="69"/>
    </row>
    <row r="56" spans="1:2" ht="15">
      <c r="A56" s="69"/>
      <c r="B56" s="69"/>
    </row>
    <row r="57" spans="1:2" ht="15">
      <c r="A57" s="69"/>
      <c r="B57" s="69"/>
    </row>
    <row r="58" spans="1:2" ht="15">
      <c r="A58" s="69"/>
      <c r="B58" s="69"/>
    </row>
    <row r="59" spans="1:2" ht="15">
      <c r="A59" s="69"/>
      <c r="B59" s="69"/>
    </row>
    <row r="60" spans="1:2" ht="15">
      <c r="A60" s="69"/>
      <c r="B60" s="69"/>
    </row>
    <row r="61" spans="1:2" ht="15">
      <c r="A61" s="69"/>
      <c r="B61" s="69"/>
    </row>
    <row r="62" spans="1:2" ht="15">
      <c r="A62" s="69"/>
      <c r="B62" s="69"/>
    </row>
    <row r="63" spans="1:2" ht="15">
      <c r="A63" s="70"/>
      <c r="B63" s="71"/>
    </row>
    <row r="64" spans="1:2" ht="15">
      <c r="A64" s="70"/>
      <c r="B64" s="71"/>
    </row>
    <row r="65" spans="1:2" ht="15">
      <c r="A65" s="70"/>
      <c r="B65" s="71"/>
    </row>
    <row r="66" spans="1:2" ht="15">
      <c r="A66" s="70"/>
      <c r="B66" s="71"/>
    </row>
    <row r="67" spans="1:2" ht="15">
      <c r="A67" s="70"/>
      <c r="B67" s="71"/>
    </row>
    <row r="68" spans="1:2" ht="15">
      <c r="A68" s="70"/>
      <c r="B68" s="71"/>
    </row>
    <row r="69" spans="1:2" ht="15">
      <c r="A69" s="70"/>
      <c r="B69" s="71"/>
    </row>
    <row r="70" spans="1:2" ht="15">
      <c r="A70" s="70"/>
      <c r="B70" s="71"/>
    </row>
    <row r="71" spans="1:2" ht="15">
      <c r="A71" s="70"/>
      <c r="B71" s="71"/>
    </row>
    <row r="72" spans="1:2" ht="15">
      <c r="A72" s="70"/>
      <c r="B72" s="71"/>
    </row>
    <row r="73" spans="1:2" ht="15">
      <c r="A73" s="70"/>
      <c r="B73" s="71"/>
    </row>
    <row r="74" spans="1:2" ht="15">
      <c r="A74" s="70"/>
      <c r="B74" s="71"/>
    </row>
    <row r="75" spans="1:2" ht="15">
      <c r="A75" s="70"/>
      <c r="B75" s="71"/>
    </row>
    <row r="76" spans="1:2" ht="15">
      <c r="A76" s="70"/>
      <c r="B76" s="71"/>
    </row>
    <row r="77" spans="1:2" ht="15">
      <c r="A77" s="70"/>
      <c r="B77" s="71"/>
    </row>
    <row r="78" spans="1:2" ht="15">
      <c r="A78" s="70"/>
      <c r="B78" s="71"/>
    </row>
    <row r="79" spans="1:2" ht="15">
      <c r="A79" s="70"/>
      <c r="B79" s="71"/>
    </row>
    <row r="80" spans="1:2" ht="15">
      <c r="A80" s="70"/>
      <c r="B80" s="71"/>
    </row>
    <row r="81" spans="1:2" ht="15">
      <c r="A81" s="70"/>
      <c r="B81" s="71"/>
    </row>
    <row r="82" spans="1:2" ht="15">
      <c r="A82" s="70"/>
      <c r="B82" s="71"/>
    </row>
    <row r="83" spans="1:2" ht="15">
      <c r="A83" s="70"/>
      <c r="B83" s="71"/>
    </row>
  </sheetData>
  <sheetProtection/>
  <mergeCells count="6">
    <mergeCell ref="A34:C35"/>
    <mergeCell ref="A6:C6"/>
    <mergeCell ref="A7:C7"/>
    <mergeCell ref="A8:C8"/>
    <mergeCell ref="A9:C9"/>
    <mergeCell ref="B11:C11"/>
  </mergeCells>
  <printOptions horizontalCentered="1"/>
  <pageMargins left="0.5" right="0.5" top="0.5" bottom="0.61" header="0.5" footer="0.4"/>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5:Q297"/>
  <sheetViews>
    <sheetView tabSelected="1" zoomScaleSheetLayoutView="75" zoomScalePageLayoutView="0" workbookViewId="0" topLeftCell="A1">
      <selection activeCell="B10" sqref="B10:J10"/>
    </sheetView>
  </sheetViews>
  <sheetFormatPr defaultColWidth="9.140625" defaultRowHeight="12.75"/>
  <cols>
    <col min="1" max="1" width="6.57421875" style="53" customWidth="1"/>
    <col min="2" max="2" width="6.00390625" style="2" customWidth="1"/>
    <col min="3" max="3" width="4.7109375" style="2" customWidth="1"/>
    <col min="4" max="4" width="19.7109375" style="2" customWidth="1"/>
    <col min="5" max="5" width="9.28125" style="2" customWidth="1"/>
    <col min="6" max="6" width="13.00390625" style="2" customWidth="1"/>
    <col min="7" max="7" width="16.140625" style="2" customWidth="1"/>
    <col min="8" max="8" width="2.57421875" style="2" customWidth="1"/>
    <col min="9" max="9" width="17.140625" style="2" customWidth="1"/>
    <col min="10" max="10" width="2.28125" style="2" customWidth="1"/>
    <col min="11" max="11" width="18.57421875" style="2" customWidth="1"/>
    <col min="12" max="12" width="2.57421875" style="2" customWidth="1"/>
    <col min="13" max="13" width="16.8515625" style="116" customWidth="1"/>
    <col min="14" max="15" width="9.140625" style="2" customWidth="1"/>
    <col min="16" max="16" width="30.8515625" style="2" bestFit="1" customWidth="1"/>
    <col min="17" max="16384" width="9.140625" style="2" customWidth="1"/>
  </cols>
  <sheetData>
    <row r="1" ht="15"/>
    <row r="2" ht="15"/>
    <row r="3" ht="15"/>
    <row r="4" ht="13.5" customHeight="1"/>
    <row r="5" spans="2:13" ht="15.75">
      <c r="B5" s="343" t="s">
        <v>18</v>
      </c>
      <c r="C5" s="343"/>
      <c r="D5" s="343"/>
      <c r="E5" s="343"/>
      <c r="F5" s="343"/>
      <c r="G5" s="343"/>
      <c r="H5" s="343"/>
      <c r="I5" s="343"/>
      <c r="J5" s="343"/>
      <c r="K5" s="343"/>
      <c r="L5" s="343"/>
      <c r="M5" s="343"/>
    </row>
    <row r="6" spans="2:13" ht="15.75">
      <c r="B6" s="343" t="s">
        <v>0</v>
      </c>
      <c r="C6" s="343"/>
      <c r="D6" s="343"/>
      <c r="E6" s="343"/>
      <c r="F6" s="343"/>
      <c r="G6" s="343"/>
      <c r="H6" s="343"/>
      <c r="I6" s="343"/>
      <c r="J6" s="343"/>
      <c r="K6" s="343"/>
      <c r="L6" s="343"/>
      <c r="M6" s="343"/>
    </row>
    <row r="7" spans="2:13" ht="15.75">
      <c r="B7" s="117"/>
      <c r="C7" s="117"/>
      <c r="D7" s="117"/>
      <c r="E7" s="117"/>
      <c r="F7" s="117"/>
      <c r="G7" s="117"/>
      <c r="H7" s="117"/>
      <c r="I7" s="117"/>
      <c r="J7" s="117"/>
      <c r="K7" s="117"/>
      <c r="L7" s="117"/>
      <c r="M7" s="117"/>
    </row>
    <row r="8" spans="2:13" ht="15.75">
      <c r="B8" s="343" t="s">
        <v>206</v>
      </c>
      <c r="C8" s="343"/>
      <c r="D8" s="343"/>
      <c r="E8" s="343"/>
      <c r="F8" s="343"/>
      <c r="G8" s="343"/>
      <c r="H8" s="343"/>
      <c r="I8" s="343"/>
      <c r="J8" s="343"/>
      <c r="K8" s="343"/>
      <c r="L8" s="343"/>
      <c r="M8" s="343"/>
    </row>
    <row r="9" spans="1:10" ht="13.5" customHeight="1">
      <c r="A9" s="118"/>
      <c r="B9" s="119"/>
      <c r="C9" s="119"/>
      <c r="D9" s="287"/>
      <c r="E9" s="287"/>
      <c r="F9" s="287"/>
      <c r="G9" s="287"/>
      <c r="H9" s="287"/>
      <c r="I9" s="287"/>
      <c r="J9" s="287"/>
    </row>
    <row r="10" spans="1:10" ht="15.75">
      <c r="A10" s="118">
        <v>1</v>
      </c>
      <c r="B10" s="279" t="s">
        <v>114</v>
      </c>
      <c r="C10" s="279"/>
      <c r="D10" s="344"/>
      <c r="E10" s="344"/>
      <c r="F10" s="344"/>
      <c r="G10" s="344"/>
      <c r="H10" s="344"/>
      <c r="I10" s="344"/>
      <c r="J10" s="344"/>
    </row>
    <row r="11" spans="1:3" ht="15.75">
      <c r="A11" s="118"/>
      <c r="B11" s="118"/>
      <c r="C11" s="118"/>
    </row>
    <row r="12" spans="1:13" ht="40.5" customHeight="1">
      <c r="A12" s="121"/>
      <c r="B12" s="341" t="s">
        <v>115</v>
      </c>
      <c r="C12" s="332"/>
      <c r="D12" s="332"/>
      <c r="E12" s="332"/>
      <c r="F12" s="332"/>
      <c r="G12" s="332"/>
      <c r="H12" s="332"/>
      <c r="I12" s="332"/>
      <c r="J12" s="332"/>
      <c r="K12" s="332"/>
      <c r="L12" s="332"/>
      <c r="M12" s="332"/>
    </row>
    <row r="13" spans="1:3" ht="15">
      <c r="A13" s="121"/>
      <c r="B13" s="122"/>
      <c r="C13" s="122"/>
    </row>
    <row r="14" spans="1:13" ht="68.25" customHeight="1">
      <c r="A14" s="121"/>
      <c r="B14" s="342" t="s">
        <v>207</v>
      </c>
      <c r="C14" s="342"/>
      <c r="D14" s="342"/>
      <c r="E14" s="342"/>
      <c r="F14" s="342"/>
      <c r="G14" s="342"/>
      <c r="H14" s="342"/>
      <c r="I14" s="342"/>
      <c r="J14" s="342"/>
      <c r="K14" s="342"/>
      <c r="L14" s="342"/>
      <c r="M14" s="342"/>
    </row>
    <row r="15" spans="1:13" ht="15">
      <c r="A15" s="121"/>
      <c r="B15" s="122"/>
      <c r="C15" s="124"/>
      <c r="D15" s="124"/>
      <c r="E15" s="124"/>
      <c r="F15" s="124"/>
      <c r="G15" s="124"/>
      <c r="H15" s="124"/>
      <c r="I15" s="124"/>
      <c r="J15" s="124"/>
      <c r="K15" s="124"/>
      <c r="L15" s="124"/>
      <c r="M15" s="124"/>
    </row>
    <row r="16" spans="1:13" ht="18" customHeight="1">
      <c r="A16" s="118">
        <v>2</v>
      </c>
      <c r="B16" s="340" t="s">
        <v>116</v>
      </c>
      <c r="C16" s="340"/>
      <c r="D16" s="340"/>
      <c r="E16" s="340"/>
      <c r="F16" s="340"/>
      <c r="G16" s="340"/>
      <c r="H16" s="340"/>
      <c r="I16" s="340"/>
      <c r="J16" s="340"/>
      <c r="K16" s="340"/>
      <c r="L16" s="340"/>
      <c r="M16" s="340"/>
    </row>
    <row r="17" spans="1:13" ht="18" customHeight="1">
      <c r="A17" s="118"/>
      <c r="B17" s="125"/>
      <c r="C17" s="125"/>
      <c r="D17" s="125"/>
      <c r="E17" s="125"/>
      <c r="F17" s="125"/>
      <c r="G17" s="125"/>
      <c r="H17" s="125"/>
      <c r="I17" s="125"/>
      <c r="J17" s="125"/>
      <c r="K17" s="125"/>
      <c r="L17" s="125"/>
      <c r="M17" s="125"/>
    </row>
    <row r="18" spans="1:13" ht="35.25" customHeight="1">
      <c r="A18" s="118"/>
      <c r="B18" s="341" t="s">
        <v>208</v>
      </c>
      <c r="C18" s="341"/>
      <c r="D18" s="341"/>
      <c r="E18" s="341"/>
      <c r="F18" s="341"/>
      <c r="G18" s="341"/>
      <c r="H18" s="341"/>
      <c r="I18" s="341"/>
      <c r="J18" s="341"/>
      <c r="K18" s="341"/>
      <c r="L18" s="341"/>
      <c r="M18" s="341"/>
    </row>
    <row r="19" spans="1:13" ht="15.75">
      <c r="A19" s="118"/>
      <c r="B19" s="126"/>
      <c r="C19" s="126"/>
      <c r="D19" s="126"/>
      <c r="E19" s="126"/>
      <c r="F19" s="126"/>
      <c r="G19" s="126"/>
      <c r="H19" s="126"/>
      <c r="I19" s="126"/>
      <c r="J19" s="126"/>
      <c r="K19" s="126"/>
      <c r="L19" s="126"/>
      <c r="M19" s="126"/>
    </row>
    <row r="20" spans="1:10" ht="15.75" customHeight="1">
      <c r="A20" s="118">
        <v>3</v>
      </c>
      <c r="B20" s="279" t="s">
        <v>117</v>
      </c>
      <c r="C20" s="279"/>
      <c r="D20" s="279"/>
      <c r="E20" s="279"/>
      <c r="F20" s="279"/>
      <c r="G20" s="279"/>
      <c r="H20" s="279"/>
      <c r="I20" s="279"/>
      <c r="J20" s="279"/>
    </row>
    <row r="21" spans="1:10" ht="15.75">
      <c r="A21" s="118"/>
      <c r="B21" s="118"/>
      <c r="C21" s="118"/>
      <c r="D21" s="118"/>
      <c r="E21" s="118"/>
      <c r="F21" s="118"/>
      <c r="G21" s="118"/>
      <c r="H21" s="118"/>
      <c r="I21" s="118"/>
      <c r="J21" s="118"/>
    </row>
    <row r="22" spans="1:13" ht="19.5" customHeight="1">
      <c r="A22" s="118"/>
      <c r="B22" s="287" t="s">
        <v>209</v>
      </c>
      <c r="C22" s="287"/>
      <c r="D22" s="287"/>
      <c r="E22" s="287"/>
      <c r="F22" s="287"/>
      <c r="G22" s="287"/>
      <c r="H22" s="287"/>
      <c r="I22" s="287"/>
      <c r="J22" s="287"/>
      <c r="K22" s="287"/>
      <c r="L22" s="287"/>
      <c r="M22" s="287"/>
    </row>
    <row r="23" spans="1:10" ht="15.75">
      <c r="A23" s="118"/>
      <c r="B23" s="121"/>
      <c r="C23" s="121"/>
      <c r="D23" s="121"/>
      <c r="E23" s="121"/>
      <c r="F23" s="121"/>
      <c r="G23" s="121"/>
      <c r="H23" s="121"/>
      <c r="I23" s="121"/>
      <c r="J23" s="121"/>
    </row>
    <row r="24" spans="1:10" ht="15.75" customHeight="1">
      <c r="A24" s="118">
        <v>4</v>
      </c>
      <c r="B24" s="279" t="s">
        <v>118</v>
      </c>
      <c r="C24" s="279"/>
      <c r="D24" s="279"/>
      <c r="E24" s="279"/>
      <c r="F24" s="279"/>
      <c r="G24" s="279"/>
      <c r="H24" s="279"/>
      <c r="I24" s="279"/>
      <c r="J24" s="279"/>
    </row>
    <row r="25" spans="1:3" ht="15.75">
      <c r="A25" s="118"/>
      <c r="B25" s="118"/>
      <c r="C25" s="118"/>
    </row>
    <row r="26" spans="1:13" ht="19.5" customHeight="1">
      <c r="A26" s="127"/>
      <c r="B26" s="339" t="s">
        <v>119</v>
      </c>
      <c r="C26" s="339"/>
      <c r="D26" s="339"/>
      <c r="E26" s="339"/>
      <c r="F26" s="339"/>
      <c r="G26" s="339"/>
      <c r="H26" s="339"/>
      <c r="I26" s="339"/>
      <c r="J26" s="339"/>
      <c r="K26" s="339"/>
      <c r="L26" s="339"/>
      <c r="M26" s="339"/>
    </row>
    <row r="27" spans="1:10" ht="15.75">
      <c r="A27" s="118"/>
      <c r="B27" s="128"/>
      <c r="C27" s="128"/>
      <c r="D27" s="121"/>
      <c r="E27" s="121"/>
      <c r="F27" s="121"/>
      <c r="G27" s="121"/>
      <c r="H27" s="121"/>
      <c r="I27" s="121"/>
      <c r="J27" s="121"/>
    </row>
    <row r="28" spans="1:10" ht="15.75" customHeight="1">
      <c r="A28" s="118">
        <v>5</v>
      </c>
      <c r="B28" s="279" t="s">
        <v>120</v>
      </c>
      <c r="C28" s="279"/>
      <c r="D28" s="279"/>
      <c r="E28" s="279"/>
      <c r="F28" s="279"/>
      <c r="G28" s="279"/>
      <c r="H28" s="279"/>
      <c r="I28" s="279"/>
      <c r="J28" s="279"/>
    </row>
    <row r="29" spans="1:3" ht="15.75">
      <c r="A29" s="118"/>
      <c r="B29" s="118"/>
      <c r="C29" s="118"/>
    </row>
    <row r="30" spans="1:13" ht="22.5" customHeight="1">
      <c r="A30" s="127"/>
      <c r="B30" s="282" t="s">
        <v>210</v>
      </c>
      <c r="C30" s="282"/>
      <c r="D30" s="282"/>
      <c r="E30" s="282"/>
      <c r="F30" s="282"/>
      <c r="G30" s="282"/>
      <c r="H30" s="282"/>
      <c r="I30" s="282"/>
      <c r="J30" s="282"/>
      <c r="K30" s="282"/>
      <c r="L30" s="282"/>
      <c r="M30" s="282"/>
    </row>
    <row r="31" spans="1:10" ht="15.75">
      <c r="A31" s="118"/>
      <c r="B31" s="128"/>
      <c r="C31" s="128"/>
      <c r="D31" s="282"/>
      <c r="E31" s="282"/>
      <c r="F31" s="282"/>
      <c r="G31" s="282"/>
      <c r="H31" s="282"/>
      <c r="I31" s="282"/>
      <c r="J31" s="282"/>
    </row>
    <row r="32" spans="1:10" ht="15.75" customHeight="1">
      <c r="A32" s="118">
        <v>6</v>
      </c>
      <c r="B32" s="279" t="s">
        <v>121</v>
      </c>
      <c r="C32" s="279"/>
      <c r="D32" s="279"/>
      <c r="E32" s="279"/>
      <c r="F32" s="279"/>
      <c r="G32" s="279"/>
      <c r="H32" s="279"/>
      <c r="I32" s="279"/>
      <c r="J32" s="279"/>
    </row>
    <row r="33" spans="1:3" ht="14.25" customHeight="1">
      <c r="A33" s="118"/>
      <c r="B33" s="118"/>
      <c r="C33" s="118"/>
    </row>
    <row r="34" spans="1:13" ht="16.5" customHeight="1">
      <c r="A34" s="127"/>
      <c r="B34" s="338" t="s">
        <v>211</v>
      </c>
      <c r="C34" s="338"/>
      <c r="D34" s="338"/>
      <c r="E34" s="338"/>
      <c r="F34" s="338"/>
      <c r="G34" s="338"/>
      <c r="H34" s="338"/>
      <c r="I34" s="338"/>
      <c r="J34" s="338"/>
      <c r="K34" s="338"/>
      <c r="L34" s="338"/>
      <c r="M34" s="338"/>
    </row>
    <row r="35" spans="1:10" ht="13.5" customHeight="1">
      <c r="A35" s="127"/>
      <c r="B35" s="120"/>
      <c r="C35" s="120"/>
      <c r="D35" s="120"/>
      <c r="E35" s="120"/>
      <c r="F35" s="120"/>
      <c r="G35" s="120"/>
      <c r="H35" s="120"/>
      <c r="I35" s="120"/>
      <c r="J35" s="120"/>
    </row>
    <row r="36" spans="1:10" ht="15.75" customHeight="1">
      <c r="A36" s="118">
        <v>7</v>
      </c>
      <c r="B36" s="292" t="s">
        <v>122</v>
      </c>
      <c r="C36" s="292"/>
      <c r="D36" s="292"/>
      <c r="E36" s="292"/>
      <c r="F36" s="292"/>
      <c r="G36" s="292"/>
      <c r="H36" s="292"/>
      <c r="I36" s="292"/>
      <c r="J36" s="292"/>
    </row>
    <row r="37" spans="1:3" ht="15.75">
      <c r="A37" s="118"/>
      <c r="B37" s="129"/>
      <c r="C37" s="129"/>
    </row>
    <row r="38" spans="1:13" ht="53.25" customHeight="1">
      <c r="A38" s="118"/>
      <c r="B38" s="333" t="s">
        <v>213</v>
      </c>
      <c r="C38" s="333"/>
      <c r="D38" s="333"/>
      <c r="E38" s="333"/>
      <c r="F38" s="333"/>
      <c r="G38" s="333"/>
      <c r="H38" s="333"/>
      <c r="I38" s="333"/>
      <c r="J38" s="333"/>
      <c r="K38" s="333"/>
      <c r="L38" s="333"/>
      <c r="M38" s="333"/>
    </row>
    <row r="39" spans="1:13" ht="15.75">
      <c r="A39" s="118"/>
      <c r="B39" s="130"/>
      <c r="C39" s="130"/>
      <c r="D39" s="130"/>
      <c r="E39" s="130"/>
      <c r="F39" s="130"/>
      <c r="G39" s="130"/>
      <c r="H39" s="130"/>
      <c r="I39" s="130"/>
      <c r="J39" s="130"/>
      <c r="K39" s="130"/>
      <c r="L39" s="130"/>
      <c r="M39" s="130"/>
    </row>
    <row r="40" spans="1:13" ht="15.75" customHeight="1">
      <c r="A40" s="118">
        <v>8</v>
      </c>
      <c r="B40" s="279" t="s">
        <v>134</v>
      </c>
      <c r="C40" s="279"/>
      <c r="D40" s="279"/>
      <c r="E40" s="279"/>
      <c r="F40" s="279"/>
      <c r="G40" s="279"/>
      <c r="H40" s="279"/>
      <c r="I40" s="279"/>
      <c r="J40" s="279"/>
      <c r="M40" s="138"/>
    </row>
    <row r="41" spans="1:13" ht="14.25" customHeight="1">
      <c r="A41" s="118"/>
      <c r="B41" s="118"/>
      <c r="C41" s="118"/>
      <c r="D41" s="118"/>
      <c r="E41" s="118"/>
      <c r="F41" s="118"/>
      <c r="G41" s="118"/>
      <c r="H41" s="118"/>
      <c r="I41" s="118"/>
      <c r="J41" s="118"/>
      <c r="M41" s="139"/>
    </row>
    <row r="42" spans="1:13" ht="18.75" customHeight="1">
      <c r="A42" s="118"/>
      <c r="B42" s="337" t="s">
        <v>212</v>
      </c>
      <c r="C42" s="337"/>
      <c r="D42" s="337"/>
      <c r="E42" s="337"/>
      <c r="F42" s="337"/>
      <c r="G42" s="337"/>
      <c r="H42" s="337"/>
      <c r="I42" s="337"/>
      <c r="J42" s="337"/>
      <c r="K42" s="337"/>
      <c r="L42" s="337"/>
      <c r="M42" s="337"/>
    </row>
    <row r="43" spans="1:13" ht="15.75">
      <c r="A43" s="118"/>
      <c r="B43" s="140"/>
      <c r="C43" s="140"/>
      <c r="D43" s="140"/>
      <c r="E43" s="140"/>
      <c r="F43" s="140"/>
      <c r="G43" s="140"/>
      <c r="H43" s="140"/>
      <c r="I43" s="141"/>
      <c r="J43" s="142"/>
      <c r="K43" s="142"/>
      <c r="L43" s="142"/>
      <c r="M43" s="141"/>
    </row>
    <row r="44" spans="1:10" ht="15.75" customHeight="1">
      <c r="A44" s="118">
        <v>9</v>
      </c>
      <c r="B44" s="279" t="s">
        <v>135</v>
      </c>
      <c r="C44" s="279"/>
      <c r="D44" s="279"/>
      <c r="E44" s="279"/>
      <c r="F44" s="279"/>
      <c r="G44" s="279"/>
      <c r="H44" s="279"/>
      <c r="I44" s="279"/>
      <c r="J44" s="279"/>
    </row>
    <row r="45" spans="1:3" ht="9" customHeight="1">
      <c r="A45" s="118"/>
      <c r="B45" s="118"/>
      <c r="C45" s="118"/>
    </row>
    <row r="46" spans="1:13" ht="17.25" customHeight="1">
      <c r="A46" s="118"/>
      <c r="B46" s="332" t="s">
        <v>216</v>
      </c>
      <c r="C46" s="332"/>
      <c r="D46" s="332"/>
      <c r="E46" s="332"/>
      <c r="F46" s="332"/>
      <c r="G46" s="332"/>
      <c r="H46" s="332"/>
      <c r="I46" s="332"/>
      <c r="J46" s="332"/>
      <c r="K46" s="332"/>
      <c r="L46" s="332"/>
      <c r="M46" s="332"/>
    </row>
    <row r="47" spans="1:13" ht="15.75">
      <c r="A47" s="118"/>
      <c r="B47" s="124"/>
      <c r="C47" s="124"/>
      <c r="D47" s="124"/>
      <c r="E47" s="124"/>
      <c r="F47" s="124"/>
      <c r="G47" s="124"/>
      <c r="H47" s="124"/>
      <c r="I47" s="143"/>
      <c r="J47" s="143"/>
      <c r="K47" s="143"/>
      <c r="L47" s="143"/>
      <c r="M47" s="40"/>
    </row>
    <row r="48" spans="1:13" ht="15.75">
      <c r="A48" s="118"/>
      <c r="B48" s="124"/>
      <c r="C48" s="124"/>
      <c r="D48" s="124"/>
      <c r="E48" s="124"/>
      <c r="F48" s="124"/>
      <c r="G48" s="124"/>
      <c r="H48" s="124"/>
      <c r="I48" s="143"/>
      <c r="J48" s="143"/>
      <c r="K48" s="143" t="s">
        <v>136</v>
      </c>
      <c r="L48" s="143"/>
      <c r="M48" s="40" t="s">
        <v>137</v>
      </c>
    </row>
    <row r="49" spans="1:13" ht="15.75">
      <c r="A49" s="118"/>
      <c r="B49" s="118"/>
      <c r="C49" s="118"/>
      <c r="I49" s="40" t="s">
        <v>1</v>
      </c>
      <c r="J49" s="40"/>
      <c r="K49" s="40" t="s">
        <v>138</v>
      </c>
      <c r="L49" s="40"/>
      <c r="M49" s="40" t="s">
        <v>139</v>
      </c>
    </row>
    <row r="50" spans="1:13" s="145" customFormat="1" ht="15" customHeight="1">
      <c r="A50" s="144"/>
      <c r="B50" s="144" t="s">
        <v>140</v>
      </c>
      <c r="C50" s="144"/>
      <c r="I50" s="40" t="s">
        <v>3</v>
      </c>
      <c r="J50" s="40"/>
      <c r="K50" s="40" t="s">
        <v>3</v>
      </c>
      <c r="L50" s="40"/>
      <c r="M50" s="40" t="s">
        <v>3</v>
      </c>
    </row>
    <row r="51" spans="1:13" s="145" customFormat="1" ht="9.75" customHeight="1">
      <c r="A51" s="144"/>
      <c r="B51" s="144"/>
      <c r="C51" s="144"/>
      <c r="I51" s="40"/>
      <c r="J51" s="40"/>
      <c r="K51" s="40"/>
      <c r="L51" s="40"/>
      <c r="M51" s="40"/>
    </row>
    <row r="52" spans="1:13" s="145" customFormat="1" ht="16.5" customHeight="1">
      <c r="A52" s="144"/>
      <c r="B52" s="146" t="s">
        <v>141</v>
      </c>
      <c r="C52" s="144"/>
      <c r="I52" s="147">
        <v>5751</v>
      </c>
      <c r="J52" s="147"/>
      <c r="K52" s="147">
        <v>409</v>
      </c>
      <c r="L52" s="147"/>
      <c r="M52" s="148">
        <v>58688</v>
      </c>
    </row>
    <row r="53" spans="1:13" s="145" customFormat="1" ht="15" customHeight="1">
      <c r="A53" s="144"/>
      <c r="B53" s="146" t="s">
        <v>142</v>
      </c>
      <c r="C53" s="144"/>
      <c r="I53" s="147">
        <v>25880</v>
      </c>
      <c r="J53" s="147"/>
      <c r="K53" s="147">
        <v>3388</v>
      </c>
      <c r="L53" s="147"/>
      <c r="M53" s="148">
        <v>152498</v>
      </c>
    </row>
    <row r="54" spans="1:13" s="145" customFormat="1" ht="15" customHeight="1">
      <c r="A54" s="144"/>
      <c r="B54" s="146" t="s">
        <v>143</v>
      </c>
      <c r="C54" s="144"/>
      <c r="I54" s="147">
        <v>181</v>
      </c>
      <c r="J54" s="147"/>
      <c r="K54" s="147">
        <v>-295</v>
      </c>
      <c r="L54" s="147"/>
      <c r="M54" s="148">
        <v>129494</v>
      </c>
    </row>
    <row r="55" spans="1:13" s="145" customFormat="1" ht="16.5" customHeight="1">
      <c r="A55" s="144"/>
      <c r="B55" s="146" t="s">
        <v>144</v>
      </c>
      <c r="C55" s="144"/>
      <c r="I55" s="147">
        <v>-1588</v>
      </c>
      <c r="J55" s="147"/>
      <c r="K55" s="147">
        <v>-21</v>
      </c>
      <c r="L55" s="147"/>
      <c r="M55" s="148">
        <v>-140574</v>
      </c>
    </row>
    <row r="56" spans="1:13" s="145" customFormat="1" ht="17.25" customHeight="1" thickBot="1">
      <c r="A56" s="144"/>
      <c r="B56" s="146"/>
      <c r="C56" s="144"/>
      <c r="I56" s="149">
        <f>SUM(I52:I55)</f>
        <v>30224</v>
      </c>
      <c r="J56" s="147"/>
      <c r="K56" s="149">
        <f>SUM(K52:K55)</f>
        <v>3481</v>
      </c>
      <c r="L56" s="147"/>
      <c r="M56" s="150">
        <f>SUM(M52:M55)</f>
        <v>200106</v>
      </c>
    </row>
    <row r="57" spans="1:13" s="145" customFormat="1" ht="14.25" customHeight="1" thickTop="1">
      <c r="A57" s="144"/>
      <c r="B57" s="146"/>
      <c r="C57" s="144"/>
      <c r="I57" s="244"/>
      <c r="K57" s="244"/>
      <c r="M57" s="151"/>
    </row>
    <row r="58" spans="1:10" ht="15.75" customHeight="1">
      <c r="A58" s="118">
        <v>10</v>
      </c>
      <c r="B58" s="279" t="s">
        <v>145</v>
      </c>
      <c r="C58" s="279"/>
      <c r="D58" s="279"/>
      <c r="E58" s="279"/>
      <c r="F58" s="279"/>
      <c r="G58" s="279"/>
      <c r="H58" s="279"/>
      <c r="I58" s="279"/>
      <c r="J58" s="279"/>
    </row>
    <row r="59" spans="1:10" ht="15.75">
      <c r="A59" s="118"/>
      <c r="B59" s="118"/>
      <c r="C59" s="118"/>
      <c r="D59" s="118"/>
      <c r="E59" s="118"/>
      <c r="F59" s="118"/>
      <c r="G59" s="118"/>
      <c r="H59" s="118"/>
      <c r="I59" s="118"/>
      <c r="J59" s="118"/>
    </row>
    <row r="60" spans="1:13" ht="33" customHeight="1">
      <c r="A60" s="118"/>
      <c r="B60" s="287" t="s">
        <v>217</v>
      </c>
      <c r="C60" s="287"/>
      <c r="D60" s="287"/>
      <c r="E60" s="287"/>
      <c r="F60" s="287"/>
      <c r="G60" s="287"/>
      <c r="H60" s="287"/>
      <c r="I60" s="287"/>
      <c r="J60" s="287"/>
      <c r="K60" s="287"/>
      <c r="L60" s="287"/>
      <c r="M60" s="287"/>
    </row>
    <row r="61" spans="1:10" ht="15.75">
      <c r="A61" s="118"/>
      <c r="B61" s="128"/>
      <c r="C61" s="128"/>
      <c r="D61" s="121"/>
      <c r="E61" s="121"/>
      <c r="F61" s="121"/>
      <c r="G61" s="121"/>
      <c r="H61" s="121"/>
      <c r="I61" s="121"/>
      <c r="J61" s="121"/>
    </row>
    <row r="62" spans="1:10" ht="15.75" customHeight="1">
      <c r="A62" s="118">
        <v>11</v>
      </c>
      <c r="B62" s="279" t="s">
        <v>146</v>
      </c>
      <c r="C62" s="279"/>
      <c r="D62" s="279"/>
      <c r="E62" s="279"/>
      <c r="F62" s="279"/>
      <c r="G62" s="279"/>
      <c r="H62" s="279"/>
      <c r="I62" s="279"/>
      <c r="J62" s="279"/>
    </row>
    <row r="63" spans="1:10" ht="15.75">
      <c r="A63" s="118"/>
      <c r="B63" s="118"/>
      <c r="C63" s="118"/>
      <c r="D63" s="118"/>
      <c r="E63" s="118"/>
      <c r="F63" s="118"/>
      <c r="G63" s="118"/>
      <c r="H63" s="118"/>
      <c r="I63" s="118"/>
      <c r="J63" s="118"/>
    </row>
    <row r="64" spans="1:13" ht="15.75" customHeight="1">
      <c r="A64" s="118"/>
      <c r="B64" s="332" t="s">
        <v>238</v>
      </c>
      <c r="C64" s="332"/>
      <c r="D64" s="332"/>
      <c r="E64" s="332"/>
      <c r="F64" s="332"/>
      <c r="G64" s="332"/>
      <c r="H64" s="332"/>
      <c r="I64" s="332"/>
      <c r="J64" s="332"/>
      <c r="K64" s="332"/>
      <c r="L64" s="332"/>
      <c r="M64" s="332"/>
    </row>
    <row r="65" spans="1:13" ht="15.75" customHeight="1">
      <c r="A65" s="118"/>
      <c r="B65" s="123"/>
      <c r="C65" s="123"/>
      <c r="D65" s="123"/>
      <c r="E65" s="123"/>
      <c r="F65" s="123"/>
      <c r="G65" s="123"/>
      <c r="H65" s="123"/>
      <c r="I65" s="123"/>
      <c r="J65" s="123"/>
      <c r="K65" s="123"/>
      <c r="L65" s="123"/>
      <c r="M65" s="123"/>
    </row>
    <row r="66" spans="1:13" ht="36.75" customHeight="1">
      <c r="A66" s="118"/>
      <c r="B66" s="293" t="s">
        <v>239</v>
      </c>
      <c r="C66" s="293"/>
      <c r="D66" s="293"/>
      <c r="E66" s="293"/>
      <c r="F66" s="293"/>
      <c r="G66" s="293"/>
      <c r="H66" s="293"/>
      <c r="I66" s="293"/>
      <c r="J66" s="293"/>
      <c r="K66" s="293"/>
      <c r="L66" s="293"/>
      <c r="M66" s="293"/>
    </row>
    <row r="67" spans="1:13" ht="15.75" customHeight="1">
      <c r="A67" s="118"/>
      <c r="B67" s="249"/>
      <c r="C67" s="249"/>
      <c r="D67" s="249"/>
      <c r="E67" s="249"/>
      <c r="F67" s="249"/>
      <c r="G67" s="249"/>
      <c r="H67" s="249"/>
      <c r="I67" s="249"/>
      <c r="J67" s="249"/>
      <c r="K67" s="249"/>
      <c r="L67" s="249"/>
      <c r="M67" s="249"/>
    </row>
    <row r="68" spans="1:13" ht="15.75">
      <c r="A68" s="118"/>
      <c r="B68" s="293" t="s">
        <v>240</v>
      </c>
      <c r="C68" s="293"/>
      <c r="D68" s="293"/>
      <c r="E68" s="293"/>
      <c r="F68" s="293"/>
      <c r="G68" s="293"/>
      <c r="H68" s="293"/>
      <c r="I68" s="293"/>
      <c r="J68" s="293"/>
      <c r="K68" s="293"/>
      <c r="L68" s="293"/>
      <c r="M68" s="293"/>
    </row>
    <row r="69" spans="1:13" ht="15.75" customHeight="1">
      <c r="A69" s="118"/>
      <c r="B69" s="249"/>
      <c r="C69" s="249"/>
      <c r="D69" s="249"/>
      <c r="E69" s="249"/>
      <c r="F69" s="249"/>
      <c r="G69" s="249"/>
      <c r="H69" s="249"/>
      <c r="I69" s="249"/>
      <c r="J69" s="249"/>
      <c r="K69" s="249"/>
      <c r="L69" s="249"/>
      <c r="M69" s="249"/>
    </row>
    <row r="70" spans="1:13" ht="18.75" customHeight="1">
      <c r="A70" s="118"/>
      <c r="B70" s="293" t="s">
        <v>241</v>
      </c>
      <c r="C70" s="293"/>
      <c r="D70" s="293"/>
      <c r="E70" s="293"/>
      <c r="F70" s="293"/>
      <c r="G70" s="293"/>
      <c r="H70" s="293"/>
      <c r="I70" s="293"/>
      <c r="J70" s="293"/>
      <c r="K70" s="293"/>
      <c r="L70" s="293"/>
      <c r="M70" s="293"/>
    </row>
    <row r="71" spans="1:13" ht="15.75" customHeight="1">
      <c r="A71" s="118"/>
      <c r="B71" s="123"/>
      <c r="C71" s="123"/>
      <c r="D71" s="123"/>
      <c r="E71" s="123"/>
      <c r="F71" s="123"/>
      <c r="G71" s="123"/>
      <c r="H71" s="123"/>
      <c r="I71" s="123"/>
      <c r="J71" s="123"/>
      <c r="K71" s="123"/>
      <c r="L71" s="123"/>
      <c r="M71" s="123"/>
    </row>
    <row r="72" spans="1:13" ht="15.75">
      <c r="A72" s="118"/>
      <c r="B72" s="278" t="s">
        <v>242</v>
      </c>
      <c r="C72" s="278"/>
      <c r="D72" s="278"/>
      <c r="E72" s="278"/>
      <c r="F72" s="278"/>
      <c r="G72" s="278"/>
      <c r="H72" s="278"/>
      <c r="I72" s="278"/>
      <c r="J72" s="278"/>
      <c r="K72" s="278"/>
      <c r="L72" s="278"/>
      <c r="M72" s="278"/>
    </row>
    <row r="73" spans="1:13" ht="15.75" customHeight="1">
      <c r="A73" s="118"/>
      <c r="B73" s="123"/>
      <c r="C73" s="123"/>
      <c r="D73" s="123"/>
      <c r="E73" s="123"/>
      <c r="F73" s="123"/>
      <c r="G73" s="123"/>
      <c r="H73" s="123"/>
      <c r="I73" s="123"/>
      <c r="J73" s="123"/>
      <c r="K73" s="123"/>
      <c r="L73" s="123"/>
      <c r="M73" s="123"/>
    </row>
    <row r="74" spans="1:13" ht="15.75" customHeight="1">
      <c r="A74" s="118">
        <v>12</v>
      </c>
      <c r="B74" s="279" t="s">
        <v>147</v>
      </c>
      <c r="C74" s="279"/>
      <c r="D74" s="279"/>
      <c r="E74" s="279"/>
      <c r="F74" s="279"/>
      <c r="G74" s="279"/>
      <c r="H74" s="279"/>
      <c r="I74" s="279"/>
      <c r="J74" s="279"/>
      <c r="K74" s="279"/>
      <c r="L74" s="279"/>
      <c r="M74" s="279"/>
    </row>
    <row r="75" spans="1:13" ht="15.75">
      <c r="A75" s="118"/>
      <c r="B75" s="123"/>
      <c r="C75" s="123"/>
      <c r="D75" s="123"/>
      <c r="E75" s="123"/>
      <c r="F75" s="123"/>
      <c r="G75" s="123"/>
      <c r="H75" s="123"/>
      <c r="I75" s="123"/>
      <c r="J75" s="123"/>
      <c r="K75" s="123"/>
      <c r="L75" s="123"/>
      <c r="M75" s="123"/>
    </row>
    <row r="76" spans="1:13" ht="21" customHeight="1">
      <c r="A76" s="118"/>
      <c r="B76" s="293" t="s">
        <v>218</v>
      </c>
      <c r="C76" s="293"/>
      <c r="D76" s="293"/>
      <c r="E76" s="293"/>
      <c r="F76" s="293"/>
      <c r="G76" s="293"/>
      <c r="H76" s="293"/>
      <c r="I76" s="293"/>
      <c r="J76" s="293"/>
      <c r="K76" s="293"/>
      <c r="L76" s="293"/>
      <c r="M76" s="293"/>
    </row>
    <row r="77" spans="1:13" ht="15.75" customHeight="1">
      <c r="A77" s="118"/>
      <c r="B77" s="153"/>
      <c r="C77" s="153"/>
      <c r="D77" s="153"/>
      <c r="E77" s="153"/>
      <c r="F77" s="153"/>
      <c r="G77" s="153"/>
      <c r="H77" s="153"/>
      <c r="I77" s="153"/>
      <c r="J77" s="153"/>
      <c r="K77" s="153"/>
      <c r="L77" s="153"/>
      <c r="M77" s="153"/>
    </row>
    <row r="78" spans="1:10" ht="15.75">
      <c r="A78" s="118">
        <v>13</v>
      </c>
      <c r="B78" s="279" t="s">
        <v>219</v>
      </c>
      <c r="C78" s="279"/>
      <c r="D78" s="279"/>
      <c r="E78" s="279"/>
      <c r="F78" s="279"/>
      <c r="G78" s="279"/>
      <c r="H78" s="279"/>
      <c r="I78" s="279"/>
      <c r="J78" s="279"/>
    </row>
    <row r="79" spans="1:10" ht="15.75">
      <c r="A79" s="118"/>
      <c r="B79" s="118"/>
      <c r="C79" s="118"/>
      <c r="D79" s="118"/>
      <c r="E79" s="118"/>
      <c r="F79" s="118"/>
      <c r="G79" s="118"/>
      <c r="H79" s="118"/>
      <c r="I79" s="118"/>
      <c r="J79" s="118"/>
    </row>
    <row r="80" spans="1:13" ht="15.75">
      <c r="A80" s="118"/>
      <c r="B80" s="278" t="s">
        <v>148</v>
      </c>
      <c r="C80" s="278"/>
      <c r="D80" s="278"/>
      <c r="E80" s="278"/>
      <c r="F80" s="278"/>
      <c r="G80" s="278"/>
      <c r="H80" s="278"/>
      <c r="I80" s="278"/>
      <c r="J80" s="278"/>
      <c r="K80" s="278"/>
      <c r="L80" s="278"/>
      <c r="M80" s="278"/>
    </row>
    <row r="81" spans="1:13" ht="15.75">
      <c r="A81" s="118"/>
      <c r="B81" s="154"/>
      <c r="C81" s="154"/>
      <c r="D81" s="154"/>
      <c r="E81" s="154"/>
      <c r="F81" s="154"/>
      <c r="G81" s="154"/>
      <c r="H81" s="154"/>
      <c r="I81" s="154"/>
      <c r="J81" s="154"/>
      <c r="K81" s="154"/>
      <c r="L81" s="154"/>
      <c r="M81" s="154"/>
    </row>
    <row r="82" spans="1:13" ht="15.75" customHeight="1">
      <c r="A82" s="118">
        <v>14</v>
      </c>
      <c r="B82" s="155" t="s">
        <v>149</v>
      </c>
      <c r="C82" s="124"/>
      <c r="D82" s="124"/>
      <c r="E82" s="124"/>
      <c r="F82" s="124"/>
      <c r="G82" s="124"/>
      <c r="H82" s="124"/>
      <c r="I82" s="124"/>
      <c r="J82" s="124"/>
      <c r="K82" s="124"/>
      <c r="L82" s="124"/>
      <c r="M82" s="138"/>
    </row>
    <row r="83" spans="1:13" ht="21" customHeight="1">
      <c r="A83" s="118"/>
      <c r="B83" s="155"/>
      <c r="C83" s="124"/>
      <c r="D83" s="124"/>
      <c r="E83" s="124"/>
      <c r="F83" s="124"/>
      <c r="G83" s="124"/>
      <c r="H83" s="124"/>
      <c r="I83" s="124"/>
      <c r="J83" s="124"/>
      <c r="K83" s="124"/>
      <c r="L83" s="124"/>
      <c r="M83" s="138"/>
    </row>
    <row r="84" spans="1:13" ht="16.5">
      <c r="A84" s="118"/>
      <c r="B84" s="316" t="s">
        <v>150</v>
      </c>
      <c r="C84" s="331"/>
      <c r="D84" s="331"/>
      <c r="E84" s="331"/>
      <c r="F84" s="331"/>
      <c r="G84" s="331"/>
      <c r="H84" s="331"/>
      <c r="I84" s="331"/>
      <c r="J84" s="331"/>
      <c r="K84" s="331"/>
      <c r="L84" s="331"/>
      <c r="M84" s="331"/>
    </row>
    <row r="85" spans="1:13" ht="15.75">
      <c r="A85" s="118"/>
      <c r="B85" s="155"/>
      <c r="C85" s="124"/>
      <c r="D85" s="124"/>
      <c r="E85" s="124"/>
      <c r="F85" s="124"/>
      <c r="G85" s="124"/>
      <c r="H85" s="124"/>
      <c r="I85" s="124"/>
      <c r="J85" s="124"/>
      <c r="K85" s="124"/>
      <c r="L85" s="124"/>
      <c r="M85" s="143" t="s">
        <v>46</v>
      </c>
    </row>
    <row r="86" spans="1:13" ht="15.75">
      <c r="A86" s="118"/>
      <c r="B86" s="145"/>
      <c r="C86" s="124"/>
      <c r="D86" s="124"/>
      <c r="E86" s="124"/>
      <c r="F86" s="124"/>
      <c r="G86" s="124"/>
      <c r="H86" s="124"/>
      <c r="I86" s="124"/>
      <c r="J86" s="124"/>
      <c r="K86" s="124"/>
      <c r="L86" s="124"/>
      <c r="M86" s="156" t="s">
        <v>83</v>
      </c>
    </row>
    <row r="87" spans="1:13" ht="16.5">
      <c r="A87" s="118"/>
      <c r="B87" s="328" t="s">
        <v>151</v>
      </c>
      <c r="C87" s="328"/>
      <c r="D87" s="328"/>
      <c r="E87" s="328"/>
      <c r="F87" s="124"/>
      <c r="G87" s="124"/>
      <c r="H87" s="124"/>
      <c r="I87" s="124"/>
      <c r="J87" s="124"/>
      <c r="K87" s="124"/>
      <c r="L87" s="124"/>
      <c r="M87" s="143" t="s">
        <v>3</v>
      </c>
    </row>
    <row r="88" spans="1:13" ht="15.75">
      <c r="A88" s="118"/>
      <c r="B88" s="158"/>
      <c r="C88" s="158"/>
      <c r="D88" s="158"/>
      <c r="E88" s="158"/>
      <c r="F88" s="124"/>
      <c r="G88" s="124"/>
      <c r="H88" s="124"/>
      <c r="I88" s="124"/>
      <c r="J88" s="124"/>
      <c r="K88" s="124"/>
      <c r="L88" s="124"/>
      <c r="M88" s="143"/>
    </row>
    <row r="89" spans="1:13" ht="15.75">
      <c r="A89" s="118"/>
      <c r="B89" s="328" t="s">
        <v>152</v>
      </c>
      <c r="C89" s="328"/>
      <c r="D89" s="328"/>
      <c r="E89" s="328"/>
      <c r="F89" s="124"/>
      <c r="G89" s="124"/>
      <c r="H89" s="124"/>
      <c r="I89" s="124"/>
      <c r="J89" s="124"/>
      <c r="K89" s="124"/>
      <c r="L89" s="124"/>
      <c r="M89" s="159">
        <v>6929</v>
      </c>
    </row>
    <row r="90" spans="1:13" ht="15.75">
      <c r="A90" s="118"/>
      <c r="B90" s="328" t="s">
        <v>153</v>
      </c>
      <c r="C90" s="328"/>
      <c r="D90" s="328"/>
      <c r="E90" s="328"/>
      <c r="F90" s="124"/>
      <c r="G90" s="124"/>
      <c r="H90" s="124"/>
      <c r="I90" s="124"/>
      <c r="J90" s="124"/>
      <c r="K90" s="124"/>
      <c r="L90" s="124"/>
      <c r="M90" s="159">
        <v>6009</v>
      </c>
    </row>
    <row r="91" spans="1:13" ht="16.5" thickBot="1">
      <c r="A91" s="118"/>
      <c r="B91" s="328"/>
      <c r="C91" s="328"/>
      <c r="D91" s="328"/>
      <c r="E91" s="328"/>
      <c r="F91" s="124"/>
      <c r="G91" s="124"/>
      <c r="H91" s="124"/>
      <c r="I91" s="124"/>
      <c r="J91" s="124"/>
      <c r="K91" s="124"/>
      <c r="L91" s="124"/>
      <c r="M91" s="160">
        <f>SUM(M89:M90)</f>
        <v>12938</v>
      </c>
    </row>
    <row r="92" spans="1:13" ht="16.5" thickTop="1">
      <c r="A92" s="118"/>
      <c r="B92" s="328" t="s">
        <v>154</v>
      </c>
      <c r="C92" s="328"/>
      <c r="D92" s="328"/>
      <c r="E92" s="328"/>
      <c r="F92" s="124"/>
      <c r="G92" s="124"/>
      <c r="H92" s="124"/>
      <c r="I92" s="124"/>
      <c r="J92" s="124"/>
      <c r="K92" s="124"/>
      <c r="L92" s="124"/>
      <c r="M92" s="161"/>
    </row>
    <row r="93" spans="1:13" ht="15.75">
      <c r="A93" s="118"/>
      <c r="B93" s="157"/>
      <c r="C93" s="157"/>
      <c r="D93" s="157"/>
      <c r="E93" s="157"/>
      <c r="F93" s="124"/>
      <c r="G93" s="124"/>
      <c r="H93" s="124"/>
      <c r="I93" s="124"/>
      <c r="J93" s="124"/>
      <c r="K93" s="124"/>
      <c r="L93" s="124"/>
      <c r="M93" s="161"/>
    </row>
    <row r="94" spans="1:13" ht="16.5" thickBot="1">
      <c r="A94" s="118"/>
      <c r="B94" s="328" t="s">
        <v>153</v>
      </c>
      <c r="C94" s="328"/>
      <c r="D94" s="328"/>
      <c r="E94" s="328"/>
      <c r="F94" s="124"/>
      <c r="G94" s="124"/>
      <c r="H94" s="124"/>
      <c r="I94" s="124"/>
      <c r="J94" s="124"/>
      <c r="K94" s="124"/>
      <c r="L94" s="124"/>
      <c r="M94" s="162">
        <v>7762</v>
      </c>
    </row>
    <row r="95" spans="1:13" ht="16.5" thickTop="1">
      <c r="A95" s="118"/>
      <c r="B95" s="328"/>
      <c r="C95" s="328"/>
      <c r="D95" s="328"/>
      <c r="E95" s="328"/>
      <c r="F95" s="124"/>
      <c r="G95" s="124"/>
      <c r="H95" s="124"/>
      <c r="I95" s="124"/>
      <c r="J95" s="124"/>
      <c r="K95" s="124"/>
      <c r="L95" s="124"/>
      <c r="M95" s="161"/>
    </row>
    <row r="96" spans="1:13" ht="15.75">
      <c r="A96" s="118">
        <v>15</v>
      </c>
      <c r="B96" s="144" t="s">
        <v>155</v>
      </c>
      <c r="C96" s="144"/>
      <c r="D96" s="121"/>
      <c r="E96" s="121"/>
      <c r="F96" s="121"/>
      <c r="G96" s="121"/>
      <c r="H96" s="121"/>
      <c r="I96" s="121"/>
      <c r="J96" s="121"/>
      <c r="M96" s="143"/>
    </row>
    <row r="97" spans="1:13" ht="15.75">
      <c r="A97" s="118"/>
      <c r="B97" s="144"/>
      <c r="C97" s="144"/>
      <c r="D97" s="121"/>
      <c r="E97" s="121"/>
      <c r="F97" s="121"/>
      <c r="G97" s="121"/>
      <c r="H97" s="121"/>
      <c r="I97" s="121"/>
      <c r="J97" s="121"/>
      <c r="M97" s="143"/>
    </row>
    <row r="98" spans="1:13" ht="15.75">
      <c r="A98" s="118"/>
      <c r="B98" s="329" t="s">
        <v>156</v>
      </c>
      <c r="C98" s="329"/>
      <c r="D98" s="329"/>
      <c r="E98" s="329"/>
      <c r="F98" s="329"/>
      <c r="G98" s="329"/>
      <c r="H98" s="329"/>
      <c r="I98" s="329"/>
      <c r="J98" s="329"/>
      <c r="K98" s="329"/>
      <c r="L98" s="329"/>
      <c r="M98" s="329"/>
    </row>
    <row r="99" spans="1:13" ht="15.75">
      <c r="A99" s="118"/>
      <c r="B99" s="158"/>
      <c r="C99" s="158"/>
      <c r="D99" s="158"/>
      <c r="E99" s="158"/>
      <c r="F99" s="124"/>
      <c r="G99" s="124"/>
      <c r="H99" s="124"/>
      <c r="I99" s="124"/>
      <c r="J99" s="124"/>
      <c r="K99" s="124"/>
      <c r="L99" s="124"/>
      <c r="M99" s="143" t="s">
        <v>46</v>
      </c>
    </row>
    <row r="100" spans="1:13" ht="15.75">
      <c r="A100" s="118"/>
      <c r="B100" s="158"/>
      <c r="C100" s="158"/>
      <c r="D100" s="158"/>
      <c r="E100" s="158"/>
      <c r="F100" s="124"/>
      <c r="G100" s="124"/>
      <c r="H100" s="124"/>
      <c r="I100" s="124"/>
      <c r="J100" s="124"/>
      <c r="K100" s="124"/>
      <c r="L100" s="124"/>
      <c r="M100" s="156" t="s">
        <v>83</v>
      </c>
    </row>
    <row r="101" spans="1:13" ht="15.75">
      <c r="A101" s="118"/>
      <c r="B101" s="163" t="s">
        <v>157</v>
      </c>
      <c r="C101" s="158"/>
      <c r="D101" s="158"/>
      <c r="E101" s="158"/>
      <c r="F101" s="124"/>
      <c r="G101" s="124"/>
      <c r="H101" s="124"/>
      <c r="I101" s="124"/>
      <c r="J101" s="124"/>
      <c r="K101" s="124"/>
      <c r="L101" s="124"/>
      <c r="M101" s="143" t="s">
        <v>3</v>
      </c>
    </row>
    <row r="102" spans="1:13" ht="15.75">
      <c r="A102" s="118"/>
      <c r="B102" s="158"/>
      <c r="C102" s="158"/>
      <c r="D102" s="158"/>
      <c r="E102" s="158"/>
      <c r="F102" s="124"/>
      <c r="G102" s="124"/>
      <c r="H102" s="124"/>
      <c r="I102" s="124"/>
      <c r="J102" s="124"/>
      <c r="K102" s="124"/>
      <c r="L102" s="124"/>
      <c r="M102" s="143"/>
    </row>
    <row r="103" spans="1:13" ht="16.5" thickBot="1">
      <c r="A103" s="118"/>
      <c r="B103" s="145" t="s">
        <v>158</v>
      </c>
      <c r="C103" s="124"/>
      <c r="D103" s="124"/>
      <c r="E103" s="124"/>
      <c r="F103" s="124"/>
      <c r="G103" s="124"/>
      <c r="H103" s="124"/>
      <c r="I103" s="124"/>
      <c r="J103" s="124"/>
      <c r="K103" s="124"/>
      <c r="L103" s="124"/>
      <c r="M103" s="164">
        <v>1347</v>
      </c>
    </row>
    <row r="104" spans="1:13" ht="15.75" customHeight="1" thickTop="1">
      <c r="A104" s="118"/>
      <c r="B104" s="145"/>
      <c r="C104" s="124"/>
      <c r="D104" s="124"/>
      <c r="E104" s="124"/>
      <c r="F104" s="124"/>
      <c r="G104" s="124"/>
      <c r="H104" s="124"/>
      <c r="I104" s="124"/>
      <c r="J104" s="124"/>
      <c r="K104" s="124"/>
      <c r="L104" s="124"/>
      <c r="M104" s="165"/>
    </row>
    <row r="105" spans="1:10" ht="15.75">
      <c r="A105" s="118">
        <v>16</v>
      </c>
      <c r="B105" s="330" t="s">
        <v>159</v>
      </c>
      <c r="C105" s="330"/>
      <c r="D105" s="330"/>
      <c r="E105" s="330"/>
      <c r="F105" s="330"/>
      <c r="G105" s="330"/>
      <c r="H105" s="330"/>
      <c r="I105" s="330"/>
      <c r="J105" s="330"/>
    </row>
    <row r="106" spans="1:13" ht="15">
      <c r="A106" s="50"/>
      <c r="C106" s="166"/>
      <c r="D106" s="166"/>
      <c r="E106" s="166"/>
      <c r="F106" s="166"/>
      <c r="G106" s="166"/>
      <c r="H106" s="166"/>
      <c r="I106" s="166"/>
      <c r="J106" s="166"/>
      <c r="K106" s="166"/>
      <c r="L106" s="166"/>
      <c r="M106" s="166"/>
    </row>
    <row r="107" spans="1:13" ht="37.5" customHeight="1">
      <c r="A107" s="50"/>
      <c r="B107" s="293" t="s">
        <v>243</v>
      </c>
      <c r="C107" s="293"/>
      <c r="D107" s="293"/>
      <c r="E107" s="293"/>
      <c r="F107" s="293"/>
      <c r="G107" s="293"/>
      <c r="H107" s="293"/>
      <c r="I107" s="293"/>
      <c r="J107" s="293"/>
      <c r="K107" s="293"/>
      <c r="L107" s="293"/>
      <c r="M107" s="293"/>
    </row>
    <row r="108" spans="1:13" ht="15">
      <c r="A108" s="50"/>
      <c r="B108" s="124"/>
      <c r="C108" s="145"/>
      <c r="D108" s="145"/>
      <c r="E108" s="145"/>
      <c r="F108" s="145"/>
      <c r="G108" s="145"/>
      <c r="H108" s="145"/>
      <c r="I108" s="145"/>
      <c r="J108" s="145"/>
      <c r="K108" s="145"/>
      <c r="L108" s="145"/>
      <c r="M108" s="145"/>
    </row>
    <row r="109" spans="1:13" ht="42.75" customHeight="1">
      <c r="A109" s="118"/>
      <c r="B109" s="278" t="s">
        <v>244</v>
      </c>
      <c r="C109" s="278"/>
      <c r="D109" s="278"/>
      <c r="E109" s="278"/>
      <c r="F109" s="278"/>
      <c r="G109" s="278"/>
      <c r="H109" s="278"/>
      <c r="I109" s="278"/>
      <c r="J109" s="278"/>
      <c r="K109" s="278"/>
      <c r="L109" s="278"/>
      <c r="M109" s="278"/>
    </row>
    <row r="110" spans="1:13" ht="15.75" customHeight="1">
      <c r="A110" s="118"/>
      <c r="B110" s="126"/>
      <c r="C110" s="126"/>
      <c r="D110" s="126"/>
      <c r="E110" s="126"/>
      <c r="F110" s="126"/>
      <c r="G110" s="126"/>
      <c r="H110" s="126"/>
      <c r="I110" s="126"/>
      <c r="J110" s="126"/>
      <c r="K110" s="126"/>
      <c r="L110" s="126"/>
      <c r="M110" s="126"/>
    </row>
    <row r="111" spans="1:10" ht="15.75">
      <c r="A111" s="144">
        <v>17</v>
      </c>
      <c r="B111" s="318" t="s">
        <v>160</v>
      </c>
      <c r="C111" s="318"/>
      <c r="D111" s="318"/>
      <c r="E111" s="318"/>
      <c r="F111" s="318"/>
      <c r="G111" s="318"/>
      <c r="H111" s="318"/>
      <c r="I111" s="318"/>
      <c r="J111" s="318"/>
    </row>
    <row r="112" spans="1:10" ht="15.75">
      <c r="A112" s="144"/>
      <c r="B112" s="251"/>
      <c r="C112" s="251"/>
      <c r="D112" s="251"/>
      <c r="E112" s="251"/>
      <c r="F112" s="251"/>
      <c r="G112" s="251"/>
      <c r="H112" s="251"/>
      <c r="I112" s="251"/>
      <c r="J112" s="251"/>
    </row>
    <row r="113" spans="1:11" ht="15.75">
      <c r="A113" s="118"/>
      <c r="B113" s="252"/>
      <c r="C113" s="253"/>
      <c r="D113" s="319"/>
      <c r="E113" s="320"/>
      <c r="F113" s="254" t="s">
        <v>220</v>
      </c>
      <c r="G113" s="254" t="s">
        <v>161</v>
      </c>
      <c r="H113" s="255"/>
      <c r="I113" s="275" t="s">
        <v>162</v>
      </c>
      <c r="J113" s="321"/>
      <c r="K113" s="322"/>
    </row>
    <row r="114" spans="1:11" ht="15.75">
      <c r="A114" s="167"/>
      <c r="B114" s="256"/>
      <c r="C114" s="168"/>
      <c r="D114" s="326"/>
      <c r="E114" s="327"/>
      <c r="F114" s="257" t="s">
        <v>221</v>
      </c>
      <c r="G114" s="257" t="s">
        <v>163</v>
      </c>
      <c r="H114" s="258"/>
      <c r="I114" s="323"/>
      <c r="J114" s="324"/>
      <c r="K114" s="325"/>
    </row>
    <row r="115" spans="1:11" ht="16.5" customHeight="1">
      <c r="A115" s="167"/>
      <c r="B115" s="259"/>
      <c r="C115" s="260"/>
      <c r="D115" s="299"/>
      <c r="E115" s="274"/>
      <c r="F115" s="261" t="s">
        <v>3</v>
      </c>
      <c r="G115" s="261" t="s">
        <v>3</v>
      </c>
      <c r="H115" s="262"/>
      <c r="I115" s="275" t="s">
        <v>3</v>
      </c>
      <c r="J115" s="276"/>
      <c r="K115" s="263" t="s">
        <v>164</v>
      </c>
    </row>
    <row r="116" spans="1:11" ht="16.5" customHeight="1">
      <c r="A116" s="167"/>
      <c r="B116" s="264"/>
      <c r="C116" s="265"/>
      <c r="D116" s="294" t="s">
        <v>1</v>
      </c>
      <c r="E116" s="295"/>
      <c r="F116" s="266">
        <f>'IS'!B16</f>
        <v>30224</v>
      </c>
      <c r="G116" s="267">
        <v>33200</v>
      </c>
      <c r="H116" s="268"/>
      <c r="I116" s="296">
        <f>+F116-G116</f>
        <v>-2976</v>
      </c>
      <c r="J116" s="277"/>
      <c r="K116" s="269">
        <f>+I116/G116*100</f>
        <v>-8.963855421686747</v>
      </c>
    </row>
    <row r="117" spans="1:11" ht="15">
      <c r="A117" s="121"/>
      <c r="B117" s="264"/>
      <c r="C117" s="265"/>
      <c r="D117" s="294" t="s">
        <v>12</v>
      </c>
      <c r="E117" s="295"/>
      <c r="F117" s="266">
        <f>'IS'!B27</f>
        <v>3481</v>
      </c>
      <c r="G117" s="267">
        <v>3377</v>
      </c>
      <c r="H117" s="268"/>
      <c r="I117" s="296">
        <f>+F117-G117</f>
        <v>104</v>
      </c>
      <c r="J117" s="297"/>
      <c r="K117" s="269">
        <f>+I117/G117*100</f>
        <v>3.07965649985194</v>
      </c>
    </row>
    <row r="118" spans="1:17" ht="15">
      <c r="A118" s="121"/>
      <c r="B118" s="270"/>
      <c r="C118" s="270"/>
      <c r="D118" s="271"/>
      <c r="E118" s="22"/>
      <c r="F118" s="170"/>
      <c r="G118" s="170"/>
      <c r="H118" s="170"/>
      <c r="I118" s="170"/>
      <c r="K118" s="272"/>
      <c r="N118" s="171"/>
      <c r="O118" s="171"/>
      <c r="P118" s="171"/>
      <c r="Q118" s="171"/>
    </row>
    <row r="119" spans="1:17" ht="54.75" customHeight="1">
      <c r="A119" s="121"/>
      <c r="B119" s="298" t="s">
        <v>245</v>
      </c>
      <c r="C119" s="298"/>
      <c r="D119" s="298"/>
      <c r="E119" s="298"/>
      <c r="F119" s="298"/>
      <c r="G119" s="298"/>
      <c r="H119" s="298"/>
      <c r="I119" s="298"/>
      <c r="J119" s="298"/>
      <c r="K119" s="298"/>
      <c r="L119" s="298"/>
      <c r="M119" s="298"/>
      <c r="N119" s="171"/>
      <c r="O119" s="171"/>
      <c r="P119" s="171"/>
      <c r="Q119" s="171"/>
    </row>
    <row r="120" spans="1:17" ht="15">
      <c r="A120" s="121"/>
      <c r="B120" s="273"/>
      <c r="C120" s="273"/>
      <c r="D120" s="273"/>
      <c r="E120" s="273"/>
      <c r="F120" s="273"/>
      <c r="G120" s="273"/>
      <c r="H120" s="273"/>
      <c r="I120" s="273"/>
      <c r="J120" s="273"/>
      <c r="K120" s="273"/>
      <c r="L120" s="273"/>
      <c r="M120" s="273"/>
      <c r="N120" s="171"/>
      <c r="O120" s="171"/>
      <c r="P120" s="171"/>
      <c r="Q120" s="171"/>
    </row>
    <row r="121" spans="1:13" ht="33.75" customHeight="1">
      <c r="A121" s="121"/>
      <c r="B121" s="298" t="s">
        <v>246</v>
      </c>
      <c r="C121" s="298"/>
      <c r="D121" s="298"/>
      <c r="E121" s="298"/>
      <c r="F121" s="298"/>
      <c r="G121" s="298"/>
      <c r="H121" s="298"/>
      <c r="I121" s="298"/>
      <c r="J121" s="298"/>
      <c r="K121" s="298"/>
      <c r="L121" s="298"/>
      <c r="M121" s="298"/>
    </row>
    <row r="122" spans="1:13" ht="15.75" customHeight="1">
      <c r="A122" s="118"/>
      <c r="B122" s="124"/>
      <c r="C122" s="124"/>
      <c r="D122" s="124"/>
      <c r="E122" s="124"/>
      <c r="F122" s="124"/>
      <c r="G122" s="124"/>
      <c r="H122" s="124"/>
      <c r="I122" s="124"/>
      <c r="J122" s="124"/>
      <c r="K122" s="124"/>
      <c r="L122" s="124"/>
      <c r="M122" s="124"/>
    </row>
    <row r="123" spans="1:10" ht="15.75" customHeight="1">
      <c r="A123" s="118">
        <v>18</v>
      </c>
      <c r="B123" s="292" t="s">
        <v>237</v>
      </c>
      <c r="C123" s="292"/>
      <c r="D123" s="292"/>
      <c r="E123" s="292"/>
      <c r="F123" s="292"/>
      <c r="G123" s="292"/>
      <c r="H123" s="292"/>
      <c r="I123" s="292"/>
      <c r="J123" s="292"/>
    </row>
    <row r="124" spans="1:13" ht="15.75">
      <c r="A124" s="118"/>
      <c r="C124" s="145"/>
      <c r="D124" s="145"/>
      <c r="E124" s="145"/>
      <c r="F124" s="145"/>
      <c r="G124" s="145"/>
      <c r="H124" s="145"/>
      <c r="I124" s="145"/>
      <c r="J124" s="145"/>
      <c r="K124" s="145"/>
      <c r="L124" s="145"/>
      <c r="M124" s="145"/>
    </row>
    <row r="125" spans="1:13" ht="54.75" customHeight="1">
      <c r="A125" s="118"/>
      <c r="B125" s="293" t="s">
        <v>165</v>
      </c>
      <c r="C125" s="293"/>
      <c r="D125" s="293"/>
      <c r="E125" s="293"/>
      <c r="F125" s="293"/>
      <c r="G125" s="293"/>
      <c r="H125" s="293"/>
      <c r="I125" s="293"/>
      <c r="J125" s="293"/>
      <c r="K125" s="293"/>
      <c r="L125" s="293"/>
      <c r="M125" s="293"/>
    </row>
    <row r="126" spans="1:13" ht="15.75">
      <c r="A126" s="118"/>
      <c r="B126" s="124"/>
      <c r="C126" s="124"/>
      <c r="D126" s="124"/>
      <c r="E126" s="124"/>
      <c r="F126" s="124"/>
      <c r="G126" s="124"/>
      <c r="H126" s="124"/>
      <c r="I126" s="124"/>
      <c r="J126" s="124"/>
      <c r="K126" s="124"/>
      <c r="L126" s="124"/>
      <c r="M126" s="124"/>
    </row>
    <row r="127" spans="1:13" ht="36.75" customHeight="1">
      <c r="A127" s="118"/>
      <c r="B127" s="293" t="s">
        <v>236</v>
      </c>
      <c r="C127" s="293"/>
      <c r="D127" s="293"/>
      <c r="E127" s="293"/>
      <c r="F127" s="293"/>
      <c r="G127" s="293"/>
      <c r="H127" s="293"/>
      <c r="I127" s="293"/>
      <c r="J127" s="293"/>
      <c r="K127" s="293"/>
      <c r="L127" s="293"/>
      <c r="M127" s="293"/>
    </row>
    <row r="128" spans="1:13" ht="15.75" customHeight="1">
      <c r="A128" s="118"/>
      <c r="B128" s="153"/>
      <c r="C128" s="153"/>
      <c r="D128" s="153"/>
      <c r="E128" s="153"/>
      <c r="F128" s="153"/>
      <c r="G128" s="153"/>
      <c r="H128" s="153"/>
      <c r="I128" s="153"/>
      <c r="J128" s="153"/>
      <c r="K128" s="153"/>
      <c r="L128" s="153"/>
      <c r="M128" s="153"/>
    </row>
    <row r="129" spans="1:10" ht="15.75">
      <c r="A129" s="118">
        <v>19</v>
      </c>
      <c r="B129" s="279" t="s">
        <v>166</v>
      </c>
      <c r="C129" s="279"/>
      <c r="D129" s="279"/>
      <c r="E129" s="279"/>
      <c r="F129" s="279"/>
      <c r="G129" s="279"/>
      <c r="H129" s="279"/>
      <c r="I129" s="279"/>
      <c r="J129" s="279"/>
    </row>
    <row r="130" spans="1:10" ht="15.75">
      <c r="A130" s="118"/>
      <c r="B130" s="118"/>
      <c r="C130" s="118"/>
      <c r="D130" s="118"/>
      <c r="E130" s="118"/>
      <c r="F130" s="118"/>
      <c r="G130" s="118"/>
      <c r="H130" s="118"/>
      <c r="I130" s="118"/>
      <c r="J130" s="118"/>
    </row>
    <row r="131" spans="1:13" ht="15.75">
      <c r="A131" s="118"/>
      <c r="B131" s="291" t="s">
        <v>167</v>
      </c>
      <c r="C131" s="291"/>
      <c r="D131" s="291"/>
      <c r="E131" s="291"/>
      <c r="F131" s="291"/>
      <c r="G131" s="291"/>
      <c r="H131" s="291"/>
      <c r="I131" s="291"/>
      <c r="J131" s="291"/>
      <c r="K131" s="291"/>
      <c r="L131" s="291"/>
      <c r="M131" s="291"/>
    </row>
    <row r="132" spans="1:13" ht="15.75" customHeight="1">
      <c r="A132" s="118"/>
      <c r="B132" s="172"/>
      <c r="C132" s="172"/>
      <c r="D132" s="172"/>
      <c r="E132" s="172"/>
      <c r="F132" s="172"/>
      <c r="G132" s="172"/>
      <c r="H132" s="172"/>
      <c r="I132" s="172"/>
      <c r="J132" s="172"/>
      <c r="K132" s="172"/>
      <c r="L132" s="172"/>
      <c r="M132" s="172"/>
    </row>
    <row r="133" spans="1:10" ht="15.75">
      <c r="A133" s="118">
        <v>20</v>
      </c>
      <c r="B133" s="279" t="s">
        <v>168</v>
      </c>
      <c r="C133" s="279"/>
      <c r="D133" s="279"/>
      <c r="E133" s="279"/>
      <c r="F133" s="279"/>
      <c r="G133" s="279"/>
      <c r="H133" s="279"/>
      <c r="I133" s="279"/>
      <c r="J133" s="279"/>
    </row>
    <row r="134" spans="1:3" ht="15.75">
      <c r="A134" s="118"/>
      <c r="B134" s="118"/>
      <c r="C134" s="118"/>
    </row>
    <row r="135" spans="1:13" ht="15.75">
      <c r="A135" s="118"/>
      <c r="B135" s="173" t="s">
        <v>169</v>
      </c>
      <c r="C135" s="173"/>
      <c r="D135" s="174"/>
      <c r="E135" s="174"/>
      <c r="G135" s="175"/>
      <c r="H135" s="175"/>
      <c r="I135" s="175"/>
      <c r="K135" s="301"/>
      <c r="L135" s="316"/>
      <c r="M135" s="316"/>
    </row>
    <row r="136" spans="1:13" ht="15.75">
      <c r="A136" s="127"/>
      <c r="B136" s="176"/>
      <c r="C136" s="176"/>
      <c r="D136" s="176"/>
      <c r="E136" s="176"/>
      <c r="G136" s="314"/>
      <c r="H136" s="315"/>
      <c r="I136" s="315"/>
      <c r="K136" s="301" t="s">
        <v>85</v>
      </c>
      <c r="L136" s="316"/>
      <c r="M136" s="316"/>
    </row>
    <row r="137" spans="1:13" ht="15.75">
      <c r="A137" s="127"/>
      <c r="B137" s="168"/>
      <c r="C137" s="168"/>
      <c r="D137" s="174"/>
      <c r="E137" s="174"/>
      <c r="G137" s="177"/>
      <c r="H137" s="22"/>
      <c r="I137" s="177"/>
      <c r="K137" s="177" t="s">
        <v>83</v>
      </c>
      <c r="M137" s="177" t="s">
        <v>84</v>
      </c>
    </row>
    <row r="138" spans="1:13" ht="15.75">
      <c r="A138" s="127"/>
      <c r="B138" s="168"/>
      <c r="C138" s="168"/>
      <c r="D138" s="174"/>
      <c r="E138" s="174"/>
      <c r="G138" s="178"/>
      <c r="H138" s="22"/>
      <c r="I138" s="178"/>
      <c r="K138" s="178" t="s">
        <v>3</v>
      </c>
      <c r="M138" s="178" t="s">
        <v>3</v>
      </c>
    </row>
    <row r="139" spans="1:13" ht="15.75">
      <c r="A139" s="127"/>
      <c r="B139" s="168"/>
      <c r="C139" s="168"/>
      <c r="D139" s="174"/>
      <c r="E139" s="174"/>
      <c r="G139" s="178"/>
      <c r="H139" s="22"/>
      <c r="I139" s="178"/>
      <c r="K139" s="178"/>
      <c r="M139" s="178"/>
    </row>
    <row r="140" spans="1:13" ht="18" customHeight="1">
      <c r="A140" s="127"/>
      <c r="B140" s="179" t="s">
        <v>171</v>
      </c>
      <c r="C140" s="168"/>
      <c r="D140" s="174"/>
      <c r="E140" s="174"/>
      <c r="G140" s="178"/>
      <c r="H140" s="22"/>
      <c r="I140" s="178"/>
      <c r="K140" s="169"/>
      <c r="L140" s="8"/>
      <c r="M140" s="169"/>
    </row>
    <row r="141" spans="1:13" ht="18" customHeight="1">
      <c r="A141" s="127"/>
      <c r="B141" s="289" t="s">
        <v>172</v>
      </c>
      <c r="C141" s="289"/>
      <c r="D141" s="289"/>
      <c r="E141" s="289"/>
      <c r="G141" s="180"/>
      <c r="H141" s="181"/>
      <c r="I141" s="180"/>
      <c r="J141" s="182"/>
      <c r="K141" s="180">
        <v>841</v>
      </c>
      <c r="L141" s="182"/>
      <c r="M141" s="180">
        <v>1154</v>
      </c>
    </row>
    <row r="142" spans="1:13" ht="18" customHeight="1">
      <c r="A142" s="127"/>
      <c r="B142" s="289" t="s">
        <v>173</v>
      </c>
      <c r="C142" s="289"/>
      <c r="D142" s="289"/>
      <c r="E142" s="289"/>
      <c r="G142" s="180"/>
      <c r="H142" s="181"/>
      <c r="I142" s="180"/>
      <c r="J142" s="182"/>
      <c r="K142" s="180">
        <v>31</v>
      </c>
      <c r="L142" s="182"/>
      <c r="M142" s="180">
        <v>92</v>
      </c>
    </row>
    <row r="143" spans="1:13" ht="18" customHeight="1" thickBot="1">
      <c r="A143" s="127"/>
      <c r="B143" s="174"/>
      <c r="C143" s="174"/>
      <c r="D143" s="174"/>
      <c r="E143" s="174"/>
      <c r="G143" s="180"/>
      <c r="H143" s="181"/>
      <c r="I143" s="180"/>
      <c r="J143" s="182"/>
      <c r="K143" s="183">
        <f>SUM(K141:K142)</f>
        <v>872</v>
      </c>
      <c r="L143" s="182"/>
      <c r="M143" s="183">
        <f>SUM(M141:M142)</f>
        <v>1246</v>
      </c>
    </row>
    <row r="144" spans="1:13" ht="16.5" thickTop="1">
      <c r="A144" s="127"/>
      <c r="B144" s="174"/>
      <c r="C144" s="174"/>
      <c r="D144" s="174"/>
      <c r="E144" s="174"/>
      <c r="G144" s="180"/>
      <c r="H144" s="181"/>
      <c r="I144" s="180"/>
      <c r="J144" s="182"/>
      <c r="K144" s="180"/>
      <c r="L144" s="182"/>
      <c r="M144" s="180"/>
    </row>
    <row r="145" spans="1:13" ht="33.75" customHeight="1">
      <c r="A145" s="127"/>
      <c r="B145" s="290" t="s">
        <v>222</v>
      </c>
      <c r="C145" s="290"/>
      <c r="D145" s="290"/>
      <c r="E145" s="290"/>
      <c r="F145" s="290"/>
      <c r="G145" s="290"/>
      <c r="H145" s="290"/>
      <c r="I145" s="290"/>
      <c r="J145" s="290"/>
      <c r="K145" s="290"/>
      <c r="L145" s="290"/>
      <c r="M145" s="290"/>
    </row>
    <row r="146" spans="1:9" ht="15.75" customHeight="1">
      <c r="A146" s="127"/>
      <c r="B146" s="185"/>
      <c r="C146" s="185"/>
      <c r="D146" s="185"/>
      <c r="E146" s="185"/>
      <c r="F146" s="186"/>
      <c r="G146" s="187"/>
      <c r="H146" s="187"/>
      <c r="I146" s="186"/>
    </row>
    <row r="147" spans="1:10" ht="15.75">
      <c r="A147" s="118">
        <v>21</v>
      </c>
      <c r="B147" s="279" t="s">
        <v>174</v>
      </c>
      <c r="C147" s="279"/>
      <c r="D147" s="279"/>
      <c r="E147" s="279"/>
      <c r="F147" s="279"/>
      <c r="G147" s="279"/>
      <c r="H147" s="279"/>
      <c r="I147" s="279"/>
      <c r="J147" s="279"/>
    </row>
    <row r="148" spans="1:3" ht="15.75" customHeight="1">
      <c r="A148" s="118"/>
      <c r="B148" s="118"/>
      <c r="C148" s="118"/>
    </row>
    <row r="149" spans="1:13" ht="15.75">
      <c r="A149" s="118"/>
      <c r="B149" s="287" t="s">
        <v>224</v>
      </c>
      <c r="C149" s="287"/>
      <c r="D149" s="287"/>
      <c r="E149" s="287"/>
      <c r="F149" s="287"/>
      <c r="G149" s="287"/>
      <c r="H149" s="287"/>
      <c r="I149" s="287"/>
      <c r="J149" s="287"/>
      <c r="K149" s="287"/>
      <c r="L149" s="287"/>
      <c r="M149" s="287"/>
    </row>
    <row r="150" spans="1:13" ht="15.75" customHeight="1">
      <c r="A150" s="127"/>
      <c r="B150" s="188"/>
      <c r="C150" s="188"/>
      <c r="D150" s="188"/>
      <c r="E150" s="188"/>
      <c r="F150" s="188"/>
      <c r="G150" s="188"/>
      <c r="H150" s="188"/>
      <c r="I150" s="188"/>
      <c r="J150" s="188"/>
      <c r="K150" s="188"/>
      <c r="L150" s="188"/>
      <c r="M150" s="188"/>
    </row>
    <row r="151" spans="1:10" ht="15.75">
      <c r="A151" s="118">
        <v>22</v>
      </c>
      <c r="B151" s="279" t="s">
        <v>175</v>
      </c>
      <c r="C151" s="279"/>
      <c r="D151" s="279"/>
      <c r="E151" s="279"/>
      <c r="F151" s="279"/>
      <c r="G151" s="279"/>
      <c r="H151" s="279"/>
      <c r="I151" s="279"/>
      <c r="J151" s="279"/>
    </row>
    <row r="152" spans="1:3" ht="15.75" customHeight="1">
      <c r="A152" s="118"/>
      <c r="B152" s="118"/>
      <c r="C152" s="118"/>
    </row>
    <row r="153" spans="1:11" ht="15.75">
      <c r="A153" s="118"/>
      <c r="B153" s="146" t="s">
        <v>223</v>
      </c>
      <c r="C153" s="146"/>
      <c r="D153" s="146"/>
      <c r="E153" s="146"/>
      <c r="F153" s="146"/>
      <c r="G153" s="146"/>
      <c r="H153" s="146"/>
      <c r="I153" s="146"/>
      <c r="J153" s="146"/>
      <c r="K153" s="146"/>
    </row>
    <row r="154" spans="1:10" ht="15.75">
      <c r="A154" s="118"/>
      <c r="B154" s="53"/>
      <c r="C154" s="53"/>
      <c r="D154" s="157"/>
      <c r="E154" s="157"/>
      <c r="F154" s="157"/>
      <c r="G154" s="157"/>
      <c r="H154" s="157"/>
      <c r="I154" s="157"/>
      <c r="J154" s="157"/>
    </row>
    <row r="155" spans="1:10" ht="15.75">
      <c r="A155" s="118">
        <v>23</v>
      </c>
      <c r="B155" s="54" t="s">
        <v>176</v>
      </c>
      <c r="C155" s="53"/>
      <c r="D155" s="157"/>
      <c r="E155" s="157"/>
      <c r="F155" s="157"/>
      <c r="G155" s="157"/>
      <c r="H155" s="157"/>
      <c r="I155" s="157"/>
      <c r="J155" s="157"/>
    </row>
    <row r="156" spans="1:10" ht="15.75" customHeight="1">
      <c r="A156" s="118"/>
      <c r="B156" s="54"/>
      <c r="C156" s="53"/>
      <c r="D156" s="157"/>
      <c r="E156" s="157"/>
      <c r="F156" s="157"/>
      <c r="G156" s="157"/>
      <c r="H156" s="157"/>
      <c r="I156" s="157"/>
      <c r="J156" s="157"/>
    </row>
    <row r="157" spans="1:13" s="145" customFormat="1" ht="15.75">
      <c r="A157" s="118"/>
      <c r="B157" s="288" t="s">
        <v>214</v>
      </c>
      <c r="C157" s="288"/>
      <c r="D157" s="288"/>
      <c r="E157" s="288"/>
      <c r="F157" s="288"/>
      <c r="G157" s="288"/>
      <c r="H157" s="288"/>
      <c r="I157" s="288"/>
      <c r="J157" s="288"/>
      <c r="K157" s="288"/>
      <c r="L157" s="288"/>
      <c r="M157" s="288"/>
    </row>
    <row r="158" spans="1:13" s="145" customFormat="1" ht="15.75">
      <c r="A158" s="118"/>
      <c r="B158" s="189"/>
      <c r="C158" s="189"/>
      <c r="D158" s="189"/>
      <c r="E158" s="189"/>
      <c r="F158" s="189"/>
      <c r="G158" s="189"/>
      <c r="H158" s="189"/>
      <c r="I158" s="189"/>
      <c r="J158" s="189"/>
      <c r="K158" s="189"/>
      <c r="L158" s="189"/>
      <c r="M158" s="189"/>
    </row>
    <row r="159" spans="1:13" s="145" customFormat="1" ht="15.75">
      <c r="A159" s="118">
        <v>23.1</v>
      </c>
      <c r="B159" s="54" t="s">
        <v>215</v>
      </c>
      <c r="C159" s="189"/>
      <c r="D159" s="189"/>
      <c r="E159" s="189"/>
      <c r="F159" s="189"/>
      <c r="G159" s="189"/>
      <c r="H159" s="189"/>
      <c r="I159" s="189"/>
      <c r="J159" s="189"/>
      <c r="K159" s="189"/>
      <c r="L159" s="189"/>
      <c r="M159" s="189"/>
    </row>
    <row r="160" spans="1:13" s="145" customFormat="1" ht="15.75">
      <c r="A160" s="118"/>
      <c r="B160" s="189"/>
      <c r="C160" s="189"/>
      <c r="D160" s="189"/>
      <c r="E160" s="189"/>
      <c r="F160" s="189"/>
      <c r="G160" s="189"/>
      <c r="H160" s="189"/>
      <c r="I160" s="189"/>
      <c r="J160" s="189"/>
      <c r="K160" s="189"/>
      <c r="L160" s="189"/>
      <c r="M160" s="189"/>
    </row>
    <row r="161" spans="1:13" ht="15.75">
      <c r="A161" s="118"/>
      <c r="B161" s="286" t="s">
        <v>225</v>
      </c>
      <c r="C161" s="286"/>
      <c r="D161" s="286"/>
      <c r="E161" s="286"/>
      <c r="F161" s="286"/>
      <c r="G161" s="286"/>
      <c r="H161" s="286"/>
      <c r="I161" s="286"/>
      <c r="J161" s="286"/>
      <c r="K161" s="286"/>
      <c r="L161" s="286"/>
      <c r="M161" s="286"/>
    </row>
    <row r="162" spans="1:13" ht="15.75">
      <c r="A162" s="118"/>
      <c r="B162" s="131"/>
      <c r="C162" s="131"/>
      <c r="D162" s="131"/>
      <c r="E162" s="131"/>
      <c r="F162" s="131"/>
      <c r="G162" s="131"/>
      <c r="H162" s="131"/>
      <c r="I162" s="131"/>
      <c r="J162" s="131"/>
      <c r="K162" s="131"/>
      <c r="L162" s="131"/>
      <c r="M162" s="131"/>
    </row>
    <row r="163" spans="1:13" ht="31.5">
      <c r="A163" s="118"/>
      <c r="B163" s="334" t="s">
        <v>123</v>
      </c>
      <c r="C163" s="334"/>
      <c r="D163" s="132"/>
      <c r="E163" s="132"/>
      <c r="F163" s="132"/>
      <c r="G163" s="133" t="s">
        <v>124</v>
      </c>
      <c r="H163" s="133"/>
      <c r="I163" s="133" t="s">
        <v>125</v>
      </c>
      <c r="J163" s="133"/>
      <c r="K163" s="133" t="s">
        <v>126</v>
      </c>
      <c r="L163" s="132"/>
      <c r="M163" s="335" t="s">
        <v>127</v>
      </c>
    </row>
    <row r="164" spans="1:13" s="11" customFormat="1" ht="15.75">
      <c r="A164" s="118"/>
      <c r="B164" s="336"/>
      <c r="C164" s="336"/>
      <c r="D164" s="132"/>
      <c r="E164" s="132"/>
      <c r="F164" s="132"/>
      <c r="G164" s="133" t="s">
        <v>3</v>
      </c>
      <c r="H164" s="133"/>
      <c r="I164" s="133" t="s">
        <v>3</v>
      </c>
      <c r="J164" s="133"/>
      <c r="K164" s="133" t="s">
        <v>3</v>
      </c>
      <c r="L164" s="132"/>
      <c r="M164" s="335"/>
    </row>
    <row r="165" spans="1:13" ht="15.75">
      <c r="A165" s="118"/>
      <c r="B165" s="286" t="s">
        <v>128</v>
      </c>
      <c r="C165" s="286"/>
      <c r="D165" s="286"/>
      <c r="E165" s="286"/>
      <c r="F165" s="131"/>
      <c r="G165" s="134">
        <v>10000</v>
      </c>
      <c r="H165" s="134"/>
      <c r="I165" s="134">
        <v>7008</v>
      </c>
      <c r="J165" s="134"/>
      <c r="K165" s="134">
        <f>G165-I165</f>
        <v>2992</v>
      </c>
      <c r="L165" s="135"/>
      <c r="M165" s="136" t="s">
        <v>129</v>
      </c>
    </row>
    <row r="166" spans="1:13" ht="15.75">
      <c r="A166" s="118"/>
      <c r="B166" s="286" t="s">
        <v>130</v>
      </c>
      <c r="C166" s="286"/>
      <c r="D166" s="286"/>
      <c r="E166" s="286"/>
      <c r="F166" s="131"/>
      <c r="G166" s="134">
        <v>4000</v>
      </c>
      <c r="H166" s="134"/>
      <c r="I166" s="134">
        <v>4000</v>
      </c>
      <c r="J166" s="134"/>
      <c r="K166" s="134">
        <f>G166-I166</f>
        <v>0</v>
      </c>
      <c r="L166" s="135"/>
      <c r="M166" s="134">
        <v>0</v>
      </c>
    </row>
    <row r="167" spans="1:13" ht="33.75" customHeight="1">
      <c r="A167" s="118"/>
      <c r="B167" s="286" t="s">
        <v>131</v>
      </c>
      <c r="C167" s="286"/>
      <c r="D167" s="286"/>
      <c r="E167" s="286"/>
      <c r="F167" s="131"/>
      <c r="G167" s="134">
        <v>500</v>
      </c>
      <c r="H167" s="134"/>
      <c r="I167" s="134">
        <v>311</v>
      </c>
      <c r="J167" s="134"/>
      <c r="K167" s="134">
        <f>G167-I167</f>
        <v>189</v>
      </c>
      <c r="L167" s="135"/>
      <c r="M167" s="134">
        <v>0</v>
      </c>
    </row>
    <row r="168" spans="1:13" ht="15.75">
      <c r="A168" s="118"/>
      <c r="B168" s="286" t="s">
        <v>132</v>
      </c>
      <c r="C168" s="286"/>
      <c r="D168" s="286"/>
      <c r="E168" s="286"/>
      <c r="F168" s="131"/>
      <c r="G168" s="134">
        <v>6559</v>
      </c>
      <c r="H168" s="134"/>
      <c r="I168" s="134">
        <v>6748</v>
      </c>
      <c r="J168" s="134"/>
      <c r="K168" s="134">
        <f>G168-I168</f>
        <v>-189</v>
      </c>
      <c r="L168" s="135"/>
      <c r="M168" s="134">
        <v>0</v>
      </c>
    </row>
    <row r="169" spans="1:13" ht="16.5" thickBot="1">
      <c r="A169" s="118"/>
      <c r="B169" s="286" t="s">
        <v>9</v>
      </c>
      <c r="C169" s="286"/>
      <c r="D169" s="286"/>
      <c r="E169" s="286"/>
      <c r="F169" s="131"/>
      <c r="G169" s="137">
        <f>SUM(G165:G168)</f>
        <v>21059</v>
      </c>
      <c r="H169" s="135"/>
      <c r="I169" s="137">
        <f>SUM(I165:I168)</f>
        <v>18067</v>
      </c>
      <c r="J169" s="135"/>
      <c r="K169" s="137">
        <f>SUM(K165:K168)</f>
        <v>2992</v>
      </c>
      <c r="L169" s="135"/>
      <c r="M169" s="131"/>
    </row>
    <row r="170" spans="1:13" ht="16.5" thickTop="1">
      <c r="A170" s="118"/>
      <c r="B170" s="131"/>
      <c r="C170" s="131"/>
      <c r="D170" s="131"/>
      <c r="E170" s="131"/>
      <c r="F170" s="131"/>
      <c r="G170" s="131"/>
      <c r="H170" s="131"/>
      <c r="I170" s="131"/>
      <c r="J170" s="131"/>
      <c r="K170" s="131"/>
      <c r="L170" s="131"/>
      <c r="M170" s="131"/>
    </row>
    <row r="171" spans="1:13" ht="15.75">
      <c r="A171" s="118"/>
      <c r="B171" s="286" t="s">
        <v>133</v>
      </c>
      <c r="C171" s="286"/>
      <c r="D171" s="286"/>
      <c r="E171" s="286"/>
      <c r="F171" s="286"/>
      <c r="G171" s="286"/>
      <c r="H171" s="286"/>
      <c r="I171" s="286"/>
      <c r="J171" s="286"/>
      <c r="K171" s="286"/>
      <c r="L171" s="286"/>
      <c r="M171" s="286"/>
    </row>
    <row r="172" spans="1:13" s="145" customFormat="1" ht="15.75">
      <c r="A172" s="144"/>
      <c r="B172" s="53"/>
      <c r="C172" s="53"/>
      <c r="D172" s="53"/>
      <c r="E172" s="53"/>
      <c r="F172" s="53"/>
      <c r="G172" s="53"/>
      <c r="H172" s="53"/>
      <c r="I172" s="53"/>
      <c r="J172" s="53"/>
      <c r="M172" s="116"/>
    </row>
    <row r="173" spans="1:13" s="145" customFormat="1" ht="15.75">
      <c r="A173" s="118">
        <v>24</v>
      </c>
      <c r="B173" s="54" t="s">
        <v>177</v>
      </c>
      <c r="C173" s="53"/>
      <c r="D173" s="53"/>
      <c r="E173" s="53"/>
      <c r="F173" s="53"/>
      <c r="G173" s="53"/>
      <c r="H173" s="53"/>
      <c r="I173" s="53"/>
      <c r="J173" s="53"/>
      <c r="M173" s="116"/>
    </row>
    <row r="174" spans="1:13" s="145" customFormat="1" ht="15.75">
      <c r="A174" s="118"/>
      <c r="B174" s="54"/>
      <c r="C174" s="53"/>
      <c r="D174" s="53"/>
      <c r="E174" s="53"/>
      <c r="F174" s="53"/>
      <c r="G174" s="53"/>
      <c r="H174" s="53"/>
      <c r="I174" s="53"/>
      <c r="J174" s="53"/>
      <c r="M174" s="116"/>
    </row>
    <row r="175" spans="1:12" ht="15.75">
      <c r="A175" s="118"/>
      <c r="B175" s="190" t="s">
        <v>226</v>
      </c>
      <c r="C175" s="53"/>
      <c r="D175" s="53"/>
      <c r="E175" s="53"/>
      <c r="F175" s="53"/>
      <c r="G175" s="53"/>
      <c r="H175" s="53"/>
      <c r="I175" s="53"/>
      <c r="J175" s="53"/>
      <c r="K175" s="145"/>
      <c r="L175" s="145"/>
    </row>
    <row r="176" spans="3:13" ht="56.25" customHeight="1">
      <c r="C176" s="54"/>
      <c r="D176" s="157"/>
      <c r="E176" s="157"/>
      <c r="F176" s="157"/>
      <c r="G176" s="143"/>
      <c r="I176" s="152"/>
      <c r="J176" s="191"/>
      <c r="K176" s="191" t="s">
        <v>178</v>
      </c>
      <c r="L176" s="166"/>
      <c r="M176" s="191" t="s">
        <v>179</v>
      </c>
    </row>
    <row r="177" spans="1:13" ht="15.75">
      <c r="A177" s="118"/>
      <c r="B177" s="53"/>
      <c r="C177" s="53"/>
      <c r="D177" s="157"/>
      <c r="E177" s="157"/>
      <c r="F177" s="157"/>
      <c r="G177" s="192"/>
      <c r="H177" s="157"/>
      <c r="I177" s="193"/>
      <c r="J177" s="143"/>
      <c r="K177" s="194" t="s">
        <v>180</v>
      </c>
      <c r="L177" s="40"/>
      <c r="M177" s="40" t="s">
        <v>3</v>
      </c>
    </row>
    <row r="178" spans="1:13" ht="15.75">
      <c r="A178" s="118"/>
      <c r="B178" s="190" t="s">
        <v>181</v>
      </c>
      <c r="C178" s="190"/>
      <c r="D178" s="195"/>
      <c r="E178" s="157"/>
      <c r="F178" s="157"/>
      <c r="G178" s="196"/>
      <c r="H178" s="157"/>
      <c r="I178" s="197"/>
      <c r="J178" s="198"/>
      <c r="K178" s="199"/>
      <c r="L178" s="200"/>
      <c r="M178" s="148"/>
    </row>
    <row r="179" spans="1:13" ht="15.75">
      <c r="A179" s="118"/>
      <c r="B179" s="166"/>
      <c r="C179" s="190" t="s">
        <v>182</v>
      </c>
      <c r="D179" s="195"/>
      <c r="E179" s="201"/>
      <c r="F179" s="157"/>
      <c r="G179" s="202"/>
      <c r="H179" s="124"/>
      <c r="I179" s="203"/>
      <c r="J179" s="203"/>
      <c r="K179" s="204">
        <v>0</v>
      </c>
      <c r="L179" s="181"/>
      <c r="M179" s="205">
        <v>1500</v>
      </c>
    </row>
    <row r="180" spans="1:13" ht="15.75">
      <c r="A180" s="118"/>
      <c r="B180" s="166"/>
      <c r="C180" s="190" t="s">
        <v>183</v>
      </c>
      <c r="D180" s="195"/>
      <c r="E180" s="201"/>
      <c r="F180" s="157"/>
      <c r="G180" s="202"/>
      <c r="H180" s="124"/>
      <c r="I180" s="203"/>
      <c r="J180" s="206"/>
      <c r="K180" s="204">
        <v>0</v>
      </c>
      <c r="L180" s="205"/>
      <c r="M180" s="205">
        <v>1374</v>
      </c>
    </row>
    <row r="181" spans="1:13" ht="15.75">
      <c r="A181" s="118"/>
      <c r="B181" s="166"/>
      <c r="C181" s="190" t="s">
        <v>184</v>
      </c>
      <c r="D181" s="195"/>
      <c r="E181" s="201"/>
      <c r="F181" s="157"/>
      <c r="G181" s="207"/>
      <c r="H181" s="124"/>
      <c r="I181" s="203"/>
      <c r="J181" s="206"/>
      <c r="K181" s="208"/>
      <c r="L181" s="205"/>
      <c r="M181" s="205"/>
    </row>
    <row r="182" spans="1:13" ht="15.75">
      <c r="A182" s="118"/>
      <c r="B182" s="166"/>
      <c r="C182" s="285" t="s">
        <v>185</v>
      </c>
      <c r="D182" s="281"/>
      <c r="E182" s="201"/>
      <c r="F182" s="157"/>
      <c r="G182" s="207"/>
      <c r="H182" s="124"/>
      <c r="I182" s="203"/>
      <c r="J182" s="206"/>
      <c r="K182" s="208">
        <v>0</v>
      </c>
      <c r="L182" s="205"/>
      <c r="M182" s="205">
        <v>7500</v>
      </c>
    </row>
    <row r="183" spans="1:13" ht="15.75">
      <c r="A183" s="118"/>
      <c r="B183" s="166"/>
      <c r="C183" s="285" t="s">
        <v>186</v>
      </c>
      <c r="D183" s="281"/>
      <c r="E183" s="201"/>
      <c r="F183" s="157"/>
      <c r="G183" s="207"/>
      <c r="H183" s="124"/>
      <c r="I183" s="203"/>
      <c r="J183" s="206"/>
      <c r="K183" s="208">
        <v>6</v>
      </c>
      <c r="L183" s="205"/>
      <c r="M183" s="205">
        <v>14</v>
      </c>
    </row>
    <row r="184" spans="1:13" ht="15.75">
      <c r="A184" s="118"/>
      <c r="B184" s="209"/>
      <c r="C184" s="209"/>
      <c r="D184" s="195"/>
      <c r="E184" s="201"/>
      <c r="F184" s="157"/>
      <c r="G184" s="202"/>
      <c r="H184" s="210"/>
      <c r="I184" s="203"/>
      <c r="J184" s="206"/>
      <c r="K184" s="211">
        <f>SUM(K179:K183)</f>
        <v>6</v>
      </c>
      <c r="L184" s="205"/>
      <c r="M184" s="211">
        <f>SUM(M179:M183)</f>
        <v>10388</v>
      </c>
    </row>
    <row r="185" spans="1:13" ht="15.75">
      <c r="A185" s="118"/>
      <c r="B185" s="190"/>
      <c r="C185" s="190"/>
      <c r="D185" s="195"/>
      <c r="E185" s="157"/>
      <c r="F185" s="157"/>
      <c r="G185" s="196"/>
      <c r="H185" s="196"/>
      <c r="I185" s="212"/>
      <c r="J185" s="212"/>
      <c r="K185" s="204"/>
      <c r="L185" s="213"/>
      <c r="M185" s="214"/>
    </row>
    <row r="186" spans="1:13" ht="15.75">
      <c r="A186" s="118"/>
      <c r="B186" s="190" t="s">
        <v>187</v>
      </c>
      <c r="C186" s="190"/>
      <c r="D186" s="195"/>
      <c r="E186" s="157"/>
      <c r="F186" s="157"/>
      <c r="G186" s="196"/>
      <c r="H186" s="157"/>
      <c r="I186" s="212"/>
      <c r="J186" s="215"/>
      <c r="K186" s="216"/>
      <c r="L186" s="217"/>
      <c r="M186" s="218"/>
    </row>
    <row r="187" spans="1:13" ht="15.75">
      <c r="A187" s="118"/>
      <c r="B187" s="190"/>
      <c r="C187" s="190" t="s">
        <v>183</v>
      </c>
      <c r="D187" s="195"/>
      <c r="E187" s="157"/>
      <c r="F187" s="157"/>
      <c r="G187" s="196"/>
      <c r="H187" s="157"/>
      <c r="I187" s="212"/>
      <c r="J187" s="215"/>
      <c r="K187" s="216">
        <v>0</v>
      </c>
      <c r="L187" s="217"/>
      <c r="M187" s="218">
        <v>916</v>
      </c>
    </row>
    <row r="188" spans="1:13" ht="15.75">
      <c r="A188" s="118"/>
      <c r="B188" s="190"/>
      <c r="C188" s="190" t="s">
        <v>188</v>
      </c>
      <c r="D188" s="195"/>
      <c r="E188" s="201"/>
      <c r="F188" s="157"/>
      <c r="G188" s="219"/>
      <c r="H188" s="220"/>
      <c r="I188" s="161"/>
      <c r="J188" s="161"/>
      <c r="K188" s="208"/>
      <c r="L188" s="214"/>
      <c r="M188" s="218"/>
    </row>
    <row r="189" spans="1:13" ht="15.75">
      <c r="A189" s="118"/>
      <c r="B189" s="190"/>
      <c r="C189" s="285" t="s">
        <v>185</v>
      </c>
      <c r="D189" s="281"/>
      <c r="E189" s="201"/>
      <c r="F189" s="157"/>
      <c r="G189" s="219"/>
      <c r="H189" s="220"/>
      <c r="I189" s="161"/>
      <c r="J189" s="161"/>
      <c r="K189" s="208">
        <v>0</v>
      </c>
      <c r="L189" s="214"/>
      <c r="M189" s="218">
        <v>10553</v>
      </c>
    </row>
    <row r="190" spans="1:13" ht="15.75">
      <c r="A190" s="118"/>
      <c r="B190" s="190"/>
      <c r="C190" s="285" t="s">
        <v>186</v>
      </c>
      <c r="D190" s="281"/>
      <c r="E190" s="201"/>
      <c r="F190" s="157"/>
      <c r="G190" s="219"/>
      <c r="H190" s="220"/>
      <c r="I190" s="161"/>
      <c r="J190" s="161"/>
      <c r="K190" s="208">
        <v>140</v>
      </c>
      <c r="L190" s="214"/>
      <c r="M190" s="218">
        <v>331</v>
      </c>
    </row>
    <row r="191" spans="1:13" ht="15.75">
      <c r="A191" s="118"/>
      <c r="B191" s="53"/>
      <c r="C191" s="53"/>
      <c r="D191" s="157"/>
      <c r="E191" s="201"/>
      <c r="F191" s="157"/>
      <c r="G191" s="219"/>
      <c r="H191" s="220"/>
      <c r="I191" s="161"/>
      <c r="J191" s="161"/>
      <c r="K191" s="221">
        <f>SUM(K187:K190)</f>
        <v>140</v>
      </c>
      <c r="L191" s="214"/>
      <c r="M191" s="221">
        <f>SUM(M187:M190)</f>
        <v>11800</v>
      </c>
    </row>
    <row r="192" spans="1:13" ht="18.75" customHeight="1">
      <c r="A192" s="118"/>
      <c r="B192" s="155"/>
      <c r="C192" s="155"/>
      <c r="F192" s="157"/>
      <c r="G192" s="202"/>
      <c r="H192" s="210"/>
      <c r="I192" s="203"/>
      <c r="J192" s="203"/>
      <c r="K192" s="204"/>
      <c r="L192" s="181"/>
      <c r="M192" s="203"/>
    </row>
    <row r="193" spans="1:13" ht="16.5" thickBot="1">
      <c r="A193" s="118"/>
      <c r="B193" s="54" t="s">
        <v>189</v>
      </c>
      <c r="C193" s="54"/>
      <c r="D193" s="54"/>
      <c r="E193" s="124"/>
      <c r="F193" s="124"/>
      <c r="G193" s="202"/>
      <c r="H193" s="210"/>
      <c r="I193" s="203"/>
      <c r="J193" s="206"/>
      <c r="K193" s="222">
        <f>K184+K191</f>
        <v>146</v>
      </c>
      <c r="L193" s="205"/>
      <c r="M193" s="222">
        <f>M184+M191</f>
        <v>22188</v>
      </c>
    </row>
    <row r="194" spans="1:13" ht="16.5" thickTop="1">
      <c r="A194" s="118"/>
      <c r="B194" s="54"/>
      <c r="C194" s="54"/>
      <c r="D194" s="54"/>
      <c r="E194" s="124"/>
      <c r="F194" s="124"/>
      <c r="G194" s="223"/>
      <c r="H194" s="124"/>
      <c r="I194" s="223"/>
      <c r="J194" s="124"/>
      <c r="K194" s="224"/>
      <c r="M194" s="225"/>
    </row>
    <row r="195" spans="1:13" ht="15.75">
      <c r="A195" s="118"/>
      <c r="B195" s="281" t="s">
        <v>190</v>
      </c>
      <c r="C195" s="281"/>
      <c r="D195" s="281"/>
      <c r="E195" s="281"/>
      <c r="F195" s="281"/>
      <c r="G195" s="281"/>
      <c r="H195" s="281"/>
      <c r="I195" s="281"/>
      <c r="J195" s="281"/>
      <c r="K195" s="281"/>
      <c r="L195" s="281"/>
      <c r="M195" s="281"/>
    </row>
    <row r="196" spans="1:13" ht="15.75">
      <c r="A196" s="118"/>
      <c r="B196" s="53"/>
      <c r="C196" s="54"/>
      <c r="D196" s="54"/>
      <c r="E196" s="124"/>
      <c r="F196" s="124"/>
      <c r="G196" s="223"/>
      <c r="H196" s="124"/>
      <c r="I196" s="223"/>
      <c r="J196" s="124"/>
      <c r="K196" s="224"/>
      <c r="M196" s="225"/>
    </row>
    <row r="197" spans="1:13" ht="15.75">
      <c r="A197" s="118"/>
      <c r="B197" s="281" t="s">
        <v>227</v>
      </c>
      <c r="C197" s="281"/>
      <c r="D197" s="281"/>
      <c r="E197" s="281"/>
      <c r="F197" s="281"/>
      <c r="G197" s="281"/>
      <c r="H197" s="281"/>
      <c r="I197" s="281"/>
      <c r="J197" s="281"/>
      <c r="K197" s="281"/>
      <c r="L197" s="281"/>
      <c r="M197" s="281"/>
    </row>
    <row r="198" spans="1:10" ht="15.75">
      <c r="A198" s="118"/>
      <c r="B198" s="54"/>
      <c r="C198" s="54"/>
      <c r="D198" s="54"/>
      <c r="E198" s="124"/>
      <c r="F198" s="124"/>
      <c r="G198" s="124"/>
      <c r="H198" s="124"/>
      <c r="I198" s="124"/>
      <c r="J198" s="124"/>
    </row>
    <row r="199" spans="1:10" ht="15.75">
      <c r="A199" s="118">
        <v>25</v>
      </c>
      <c r="B199" s="54" t="s">
        <v>191</v>
      </c>
      <c r="C199" s="54"/>
      <c r="D199" s="54"/>
      <c r="E199" s="124"/>
      <c r="F199" s="124"/>
      <c r="G199" s="124"/>
      <c r="H199" s="124"/>
      <c r="I199" s="124"/>
      <c r="J199" s="124"/>
    </row>
    <row r="200" spans="1:10" ht="15.75">
      <c r="A200" s="118"/>
      <c r="B200" s="54"/>
      <c r="C200" s="54"/>
      <c r="D200" s="54"/>
      <c r="E200" s="124"/>
      <c r="F200" s="124"/>
      <c r="G200" s="124"/>
      <c r="H200" s="124"/>
      <c r="I200" s="124"/>
      <c r="J200" s="124"/>
    </row>
    <row r="201" spans="1:10" ht="15.75">
      <c r="A201" s="118"/>
      <c r="B201" s="53" t="s">
        <v>228</v>
      </c>
      <c r="C201" s="53"/>
      <c r="D201" s="54"/>
      <c r="E201" s="124"/>
      <c r="F201" s="124"/>
      <c r="G201" s="124"/>
      <c r="H201" s="124"/>
      <c r="I201" s="124"/>
      <c r="J201" s="124"/>
    </row>
    <row r="202" spans="1:10" ht="15.75" customHeight="1">
      <c r="A202" s="118"/>
      <c r="B202" s="54"/>
      <c r="C202" s="54"/>
      <c r="D202" s="54"/>
      <c r="E202" s="124"/>
      <c r="F202" s="124"/>
      <c r="G202" s="124"/>
      <c r="H202" s="124"/>
      <c r="I202" s="124"/>
      <c r="J202" s="124"/>
    </row>
    <row r="203" spans="1:10" ht="15.75">
      <c r="A203" s="118">
        <v>26</v>
      </c>
      <c r="B203" s="144" t="s">
        <v>192</v>
      </c>
      <c r="C203" s="144"/>
      <c r="D203" s="121"/>
      <c r="E203" s="121"/>
      <c r="F203" s="121"/>
      <c r="G203" s="121"/>
      <c r="H203" s="121"/>
      <c r="I203" s="121"/>
      <c r="J203" s="121"/>
    </row>
    <row r="204" spans="1:10" ht="15.75">
      <c r="A204" s="118"/>
      <c r="B204" s="146"/>
      <c r="C204" s="146"/>
      <c r="D204" s="121"/>
      <c r="E204" s="121"/>
      <c r="F204" s="121"/>
      <c r="G204" s="121"/>
      <c r="H204" s="121"/>
      <c r="I204" s="121"/>
      <c r="J204" s="121"/>
    </row>
    <row r="205" spans="1:10" ht="15.75">
      <c r="A205" s="118"/>
      <c r="B205" s="146" t="s">
        <v>229</v>
      </c>
      <c r="C205" s="146"/>
      <c r="D205" s="121"/>
      <c r="E205" s="121"/>
      <c r="F205" s="121"/>
      <c r="G205" s="121"/>
      <c r="H205" s="121"/>
      <c r="I205" s="121"/>
      <c r="J205" s="121"/>
    </row>
    <row r="206" spans="1:10" ht="15.75">
      <c r="A206" s="118"/>
      <c r="B206" s="146"/>
      <c r="C206" s="146"/>
      <c r="D206" s="121"/>
      <c r="E206" s="121"/>
      <c r="F206" s="121"/>
      <c r="G206" s="121"/>
      <c r="H206" s="121"/>
      <c r="I206" s="121"/>
      <c r="J206" s="121"/>
    </row>
    <row r="207" spans="1:10" ht="15.75">
      <c r="A207" s="118">
        <v>27</v>
      </c>
      <c r="B207" s="279" t="s">
        <v>193</v>
      </c>
      <c r="C207" s="279"/>
      <c r="D207" s="279"/>
      <c r="E207" s="279"/>
      <c r="F207" s="279"/>
      <c r="G207" s="279"/>
      <c r="H207" s="279"/>
      <c r="I207" s="279"/>
      <c r="J207" s="279"/>
    </row>
    <row r="208" spans="1:10" ht="15.75">
      <c r="A208" s="118"/>
      <c r="B208" s="118"/>
      <c r="C208" s="118"/>
      <c r="D208" s="118"/>
      <c r="E208" s="118"/>
      <c r="F208" s="118"/>
      <c r="G208" s="118"/>
      <c r="H208" s="118"/>
      <c r="I208" s="118"/>
      <c r="J208" s="118"/>
    </row>
    <row r="209" spans="1:13" ht="35.25" customHeight="1">
      <c r="A209" s="118"/>
      <c r="B209" s="282" t="s">
        <v>230</v>
      </c>
      <c r="C209" s="283"/>
      <c r="D209" s="283"/>
      <c r="E209" s="283"/>
      <c r="F209" s="283"/>
      <c r="G209" s="283"/>
      <c r="H209" s="283"/>
      <c r="I209" s="283"/>
      <c r="J209" s="283"/>
      <c r="K209" s="283"/>
      <c r="L209" s="283"/>
      <c r="M209" s="283"/>
    </row>
    <row r="210" spans="1:13" ht="15.75" customHeight="1">
      <c r="A210" s="118"/>
      <c r="B210" s="282"/>
      <c r="C210" s="282"/>
      <c r="D210" s="282"/>
      <c r="E210" s="282"/>
      <c r="F210" s="282"/>
      <c r="G210" s="282"/>
      <c r="H210" s="282"/>
      <c r="I210" s="282"/>
      <c r="J210" s="282"/>
      <c r="K210" s="282"/>
      <c r="L210" s="282"/>
      <c r="M210" s="282"/>
    </row>
    <row r="211" spans="1:10" ht="15.75">
      <c r="A211" s="118">
        <v>28</v>
      </c>
      <c r="B211" s="279" t="s">
        <v>194</v>
      </c>
      <c r="C211" s="279"/>
      <c r="D211" s="279"/>
      <c r="E211" s="279"/>
      <c r="F211" s="279"/>
      <c r="G211" s="279"/>
      <c r="H211" s="279"/>
      <c r="I211" s="279"/>
      <c r="J211" s="279"/>
    </row>
    <row r="212" spans="1:10" ht="15.75">
      <c r="A212" s="118"/>
      <c r="B212" s="118"/>
      <c r="C212" s="118"/>
      <c r="D212" s="118"/>
      <c r="E212" s="118"/>
      <c r="F212" s="118"/>
      <c r="G212" s="118"/>
      <c r="H212" s="118"/>
      <c r="I212" s="118"/>
      <c r="J212" s="118"/>
    </row>
    <row r="213" spans="1:10" ht="15.75">
      <c r="A213" s="118">
        <v>28.1</v>
      </c>
      <c r="B213" s="226" t="s">
        <v>195</v>
      </c>
      <c r="C213" s="118"/>
      <c r="D213" s="118"/>
      <c r="E213" s="118"/>
      <c r="F213" s="118"/>
      <c r="G213" s="118"/>
      <c r="H213" s="118"/>
      <c r="I213" s="118"/>
      <c r="J213" s="118"/>
    </row>
    <row r="214" spans="1:10" ht="15.75">
      <c r="A214" s="118"/>
      <c r="B214" s="226"/>
      <c r="C214" s="118"/>
      <c r="D214" s="118"/>
      <c r="E214" s="118"/>
      <c r="F214" s="118"/>
      <c r="G214" s="118"/>
      <c r="H214" s="118"/>
      <c r="I214" s="118"/>
      <c r="J214" s="118"/>
    </row>
    <row r="215" spans="1:13" ht="35.25" customHeight="1">
      <c r="A215" s="118"/>
      <c r="B215" s="313" t="s">
        <v>196</v>
      </c>
      <c r="C215" s="313"/>
      <c r="D215" s="313"/>
      <c r="E215" s="313"/>
      <c r="F215" s="313"/>
      <c r="G215" s="313"/>
      <c r="H215" s="313"/>
      <c r="I215" s="313"/>
      <c r="J215" s="313"/>
      <c r="K215" s="313"/>
      <c r="L215" s="313"/>
      <c r="M215" s="313"/>
    </row>
    <row r="216" spans="1:13" ht="15.75">
      <c r="A216" s="118"/>
      <c r="B216" s="128"/>
      <c r="C216" s="128"/>
      <c r="D216" s="123"/>
      <c r="E216" s="123"/>
      <c r="G216" s="145"/>
      <c r="H216" s="145"/>
      <c r="I216" s="145"/>
      <c r="J216" s="123"/>
      <c r="K216" s="145"/>
      <c r="L216" s="145"/>
      <c r="M216" s="145"/>
    </row>
    <row r="217" spans="1:13" ht="18" customHeight="1">
      <c r="A217" s="118"/>
      <c r="B217" s="26"/>
      <c r="C217" s="185"/>
      <c r="D217" s="184"/>
      <c r="E217" s="184"/>
      <c r="F217" s="22"/>
      <c r="G217" s="175"/>
      <c r="H217" s="223"/>
      <c r="I217" s="223"/>
      <c r="J217" s="22"/>
      <c r="K217" s="314" t="s">
        <v>85</v>
      </c>
      <c r="L217" s="315"/>
      <c r="M217" s="315"/>
    </row>
    <row r="218" spans="1:13" ht="18" customHeight="1">
      <c r="A218" s="118"/>
      <c r="B218" s="26"/>
      <c r="C218" s="185"/>
      <c r="D218" s="184"/>
      <c r="E218" s="184"/>
      <c r="F218" s="22"/>
      <c r="G218" s="177"/>
      <c r="H218" s="22"/>
      <c r="I218" s="177"/>
      <c r="J218" s="22"/>
      <c r="K218" s="177" t="s">
        <v>83</v>
      </c>
      <c r="L218" s="22"/>
      <c r="M218" s="177" t="s">
        <v>84</v>
      </c>
    </row>
    <row r="219" spans="1:13" ht="33" customHeight="1">
      <c r="A219" s="118"/>
      <c r="B219" s="26"/>
      <c r="C219" s="185"/>
      <c r="D219" s="184"/>
      <c r="E219" s="184"/>
      <c r="F219" s="22"/>
      <c r="G219" s="227"/>
      <c r="H219" s="22"/>
      <c r="I219" s="227"/>
      <c r="J219" s="22"/>
      <c r="K219" s="227"/>
      <c r="L219" s="22"/>
      <c r="M219" s="227"/>
    </row>
    <row r="220" spans="1:13" ht="33.75" customHeight="1">
      <c r="A220" s="118"/>
      <c r="B220" s="312" t="s">
        <v>197</v>
      </c>
      <c r="C220" s="317"/>
      <c r="D220" s="317"/>
      <c r="E220" s="317"/>
      <c r="F220" s="317"/>
      <c r="G220" s="197"/>
      <c r="H220" s="230"/>
      <c r="I220" s="197"/>
      <c r="J220" s="184"/>
      <c r="K220" s="197">
        <f>'IS'!B33</f>
        <v>2517</v>
      </c>
      <c r="L220" s="22"/>
      <c r="M220" s="197">
        <f>'IS'!C33</f>
        <v>3632</v>
      </c>
    </row>
    <row r="221" spans="1:13" ht="33.75" customHeight="1">
      <c r="A221" s="118"/>
      <c r="B221" s="312" t="s">
        <v>231</v>
      </c>
      <c r="C221" s="312"/>
      <c r="D221" s="312"/>
      <c r="E221" s="312"/>
      <c r="F221" s="312"/>
      <c r="G221" s="72"/>
      <c r="H221" s="170"/>
      <c r="I221" s="56"/>
      <c r="J221" s="170"/>
      <c r="K221" s="72">
        <v>97240</v>
      </c>
      <c r="L221" s="72"/>
      <c r="M221" s="56">
        <v>74986</v>
      </c>
    </row>
    <row r="222" spans="1:13" ht="20.25" customHeight="1" thickBot="1">
      <c r="A222" s="118"/>
      <c r="B222" s="284" t="s">
        <v>232</v>
      </c>
      <c r="C222" s="284"/>
      <c r="D222" s="284"/>
      <c r="E222" s="284"/>
      <c r="F222" s="284"/>
      <c r="G222" s="72"/>
      <c r="H222" s="170"/>
      <c r="I222" s="245"/>
      <c r="J222" s="170"/>
      <c r="K222" s="232">
        <f>(K220/K221)*100</f>
        <v>2.588440970793912</v>
      </c>
      <c r="L222" s="231"/>
      <c r="M222" s="232">
        <f>(M220/M221)*100</f>
        <v>4.843570799882644</v>
      </c>
    </row>
    <row r="223" spans="1:13" ht="15.75">
      <c r="A223" s="121"/>
      <c r="B223" s="233"/>
      <c r="C223" s="50"/>
      <c r="D223" s="184"/>
      <c r="E223" s="184"/>
      <c r="F223" s="22"/>
      <c r="G223" s="234"/>
      <c r="H223" s="230"/>
      <c r="I223" s="234"/>
      <c r="J223" s="184"/>
      <c r="K223" s="234"/>
      <c r="L223" s="22"/>
      <c r="M223" s="234"/>
    </row>
    <row r="224" spans="1:10" ht="15.75">
      <c r="A224" s="118">
        <v>28.2</v>
      </c>
      <c r="B224" s="226" t="s">
        <v>198</v>
      </c>
      <c r="C224" s="118"/>
      <c r="D224" s="118"/>
      <c r="E224" s="118"/>
      <c r="F224" s="118"/>
      <c r="G224" s="118"/>
      <c r="H224" s="118"/>
      <c r="I224" s="118"/>
      <c r="J224" s="118"/>
    </row>
    <row r="225" spans="1:13" ht="15.75">
      <c r="A225" s="118"/>
      <c r="B225" s="128"/>
      <c r="C225" s="128"/>
      <c r="D225" s="123"/>
      <c r="E225" s="123"/>
      <c r="G225" s="145"/>
      <c r="H225" s="145"/>
      <c r="I225" s="145"/>
      <c r="J225" s="123"/>
      <c r="K225" s="145"/>
      <c r="L225" s="145"/>
      <c r="M225" s="145"/>
    </row>
    <row r="226" spans="1:13" ht="55.5" customHeight="1">
      <c r="A226" s="118" t="s">
        <v>44</v>
      </c>
      <c r="B226" s="313" t="s">
        <v>233</v>
      </c>
      <c r="C226" s="313"/>
      <c r="D226" s="313"/>
      <c r="E226" s="313"/>
      <c r="F226" s="313"/>
      <c r="G226" s="313"/>
      <c r="H226" s="313"/>
      <c r="I226" s="313"/>
      <c r="J226" s="313"/>
      <c r="K226" s="313"/>
      <c r="L226" s="313"/>
      <c r="M226" s="313"/>
    </row>
    <row r="227" spans="1:13" ht="15.75">
      <c r="A227" s="118"/>
      <c r="B227" s="26"/>
      <c r="C227" s="185"/>
      <c r="D227" s="184"/>
      <c r="E227" s="184"/>
      <c r="F227" s="22"/>
      <c r="G227" s="314"/>
      <c r="H227" s="315"/>
      <c r="I227" s="315"/>
      <c r="K227" s="301" t="s">
        <v>170</v>
      </c>
      <c r="L227" s="316"/>
      <c r="M227" s="316"/>
    </row>
    <row r="228" spans="1:13" ht="15.75">
      <c r="A228" s="118"/>
      <c r="B228" s="26"/>
      <c r="C228" s="185"/>
      <c r="D228" s="184"/>
      <c r="E228" s="184"/>
      <c r="F228" s="22"/>
      <c r="G228" s="177"/>
      <c r="H228" s="22"/>
      <c r="I228" s="177"/>
      <c r="K228" s="177" t="str">
        <f>K218</f>
        <v>31/03/2010</v>
      </c>
      <c r="M228" s="177" t="str">
        <f>M218</f>
        <v>31/03/2009</v>
      </c>
    </row>
    <row r="229" spans="1:13" ht="34.5" customHeight="1">
      <c r="A229" s="118"/>
      <c r="B229" s="26"/>
      <c r="C229" s="185"/>
      <c r="D229" s="184"/>
      <c r="E229" s="184"/>
      <c r="F229" s="22"/>
      <c r="G229" s="227"/>
      <c r="H229" s="22"/>
      <c r="I229" s="227"/>
      <c r="K229" s="235"/>
      <c r="M229" s="235"/>
    </row>
    <row r="230" spans="1:13" ht="30.75" customHeight="1">
      <c r="A230" s="118"/>
      <c r="B230" s="312" t="s">
        <v>197</v>
      </c>
      <c r="C230" s="317"/>
      <c r="D230" s="317"/>
      <c r="E230" s="317"/>
      <c r="F230" s="317"/>
      <c r="G230" s="197"/>
      <c r="H230" s="230"/>
      <c r="I230" s="197"/>
      <c r="J230" s="184"/>
      <c r="K230" s="197">
        <f>K220</f>
        <v>2517</v>
      </c>
      <c r="L230" s="22"/>
      <c r="M230" s="197">
        <f>M220</f>
        <v>3632</v>
      </c>
    </row>
    <row r="231" spans="1:13" ht="15.75">
      <c r="A231" s="118"/>
      <c r="B231" s="228"/>
      <c r="C231" s="229"/>
      <c r="D231" s="229"/>
      <c r="E231" s="229"/>
      <c r="F231" s="229"/>
      <c r="G231" s="197"/>
      <c r="H231" s="230"/>
      <c r="I231" s="197"/>
      <c r="J231" s="184"/>
      <c r="K231" s="197"/>
      <c r="L231" s="22"/>
      <c r="M231" s="197"/>
    </row>
    <row r="232" spans="1:13" ht="31.5" customHeight="1">
      <c r="A232" s="118"/>
      <c r="B232" s="312" t="s">
        <v>234</v>
      </c>
      <c r="C232" s="312"/>
      <c r="D232" s="312"/>
      <c r="E232" s="312"/>
      <c r="F232" s="312"/>
      <c r="G232" s="56"/>
      <c r="H232" s="184"/>
      <c r="I232" s="56"/>
      <c r="J232" s="184"/>
      <c r="K232" s="56">
        <f>K221</f>
        <v>97240</v>
      </c>
      <c r="L232" s="22"/>
      <c r="M232" s="182">
        <f>M221</f>
        <v>74986</v>
      </c>
    </row>
    <row r="233" spans="1:13" ht="15.75">
      <c r="A233" s="118"/>
      <c r="B233" s="312" t="s">
        <v>235</v>
      </c>
      <c r="C233" s="280"/>
      <c r="D233" s="280"/>
      <c r="E233" s="280"/>
      <c r="F233" s="280"/>
      <c r="G233" s="181"/>
      <c r="H233" s="22"/>
      <c r="I233" s="246"/>
      <c r="J233" s="184"/>
      <c r="K233" s="238">
        <v>255</v>
      </c>
      <c r="L233" s="236"/>
      <c r="M233" s="237">
        <v>0</v>
      </c>
    </row>
    <row r="234" spans="1:13" ht="33.75" customHeight="1">
      <c r="A234" s="118"/>
      <c r="B234" s="312" t="s">
        <v>199</v>
      </c>
      <c r="C234" s="312"/>
      <c r="D234" s="312"/>
      <c r="E234" s="312"/>
      <c r="F234" s="312"/>
      <c r="G234" s="247"/>
      <c r="H234" s="22"/>
      <c r="I234" s="248"/>
      <c r="J234" s="184"/>
      <c r="K234" s="239">
        <f>SUM(K232:K233)</f>
        <v>97495</v>
      </c>
      <c r="L234" s="240"/>
      <c r="M234" s="241">
        <f>SUM(M232:M233)</f>
        <v>74986</v>
      </c>
    </row>
    <row r="235" spans="1:13" ht="15.75">
      <c r="A235" s="118"/>
      <c r="B235" s="50"/>
      <c r="C235" s="50"/>
      <c r="D235" s="184"/>
      <c r="E235" s="184"/>
      <c r="F235" s="22"/>
      <c r="G235" s="22"/>
      <c r="H235" s="22"/>
      <c r="I235" s="225"/>
      <c r="J235" s="184"/>
      <c r="K235" s="22"/>
      <c r="L235" s="22"/>
      <c r="M235" s="225"/>
    </row>
    <row r="236" spans="1:13" ht="16.5" thickBot="1">
      <c r="A236" s="121"/>
      <c r="B236" s="233" t="s">
        <v>200</v>
      </c>
      <c r="C236" s="22"/>
      <c r="D236" s="184"/>
      <c r="E236" s="184"/>
      <c r="F236" s="22"/>
      <c r="G236" s="234"/>
      <c r="H236" s="22"/>
      <c r="I236" s="234"/>
      <c r="J236" s="184"/>
      <c r="K236" s="242">
        <f>(+K230/K234)*100</f>
        <v>2.581670854915637</v>
      </c>
      <c r="L236" s="243"/>
      <c r="M236" s="242">
        <f>(+M230/M234)*100</f>
        <v>4.843570799882644</v>
      </c>
    </row>
    <row r="237" spans="1:13" ht="15.75">
      <c r="A237" s="121"/>
      <c r="B237" s="233"/>
      <c r="C237" s="22"/>
      <c r="D237" s="184"/>
      <c r="E237" s="184"/>
      <c r="F237" s="22"/>
      <c r="G237" s="234"/>
      <c r="H237" s="230"/>
      <c r="I237" s="234"/>
      <c r="J237" s="184"/>
      <c r="K237" s="234"/>
      <c r="L237" s="22"/>
      <c r="M237" s="234"/>
    </row>
    <row r="238" spans="1:13" ht="15.75">
      <c r="A238" s="121"/>
      <c r="B238" s="233"/>
      <c r="C238" s="22"/>
      <c r="D238" s="184"/>
      <c r="E238" s="184"/>
      <c r="F238" s="22"/>
      <c r="G238" s="234"/>
      <c r="H238" s="230"/>
      <c r="I238" s="234"/>
      <c r="J238" s="184"/>
      <c r="K238" s="234"/>
      <c r="L238" s="22"/>
      <c r="M238" s="234"/>
    </row>
    <row r="239" spans="1:10" ht="15">
      <c r="A239" s="121"/>
      <c r="B239" s="128"/>
      <c r="C239" s="128"/>
      <c r="D239" s="123"/>
      <c r="E239" s="123"/>
      <c r="F239" s="123"/>
      <c r="G239" s="123"/>
      <c r="H239" s="123"/>
      <c r="I239" s="123"/>
      <c r="J239" s="123"/>
    </row>
    <row r="240" spans="1:10" ht="15">
      <c r="A240" s="121"/>
      <c r="B240" s="128"/>
      <c r="C240" s="128"/>
      <c r="D240" s="123"/>
      <c r="E240" s="123"/>
      <c r="F240" s="123"/>
      <c r="G240" s="123"/>
      <c r="H240" s="123"/>
      <c r="I240" s="123"/>
      <c r="J240" s="123"/>
    </row>
    <row r="241" spans="1:10" ht="15">
      <c r="A241" s="121"/>
      <c r="B241" s="128"/>
      <c r="C241" s="128"/>
      <c r="D241" s="123"/>
      <c r="E241" s="123"/>
      <c r="F241" s="123"/>
      <c r="G241" s="123"/>
      <c r="H241" s="123"/>
      <c r="I241" s="123"/>
      <c r="J241" s="123"/>
    </row>
    <row r="242" spans="1:10" ht="15">
      <c r="A242" s="121"/>
      <c r="B242" s="128"/>
      <c r="C242" s="128"/>
      <c r="D242" s="123"/>
      <c r="E242" s="123"/>
      <c r="F242" s="123"/>
      <c r="G242" s="123"/>
      <c r="H242" s="123"/>
      <c r="I242" s="123"/>
      <c r="J242" s="123"/>
    </row>
    <row r="243" spans="1:10" ht="15">
      <c r="A243" s="121"/>
      <c r="B243" s="128"/>
      <c r="C243" s="128"/>
      <c r="D243" s="123"/>
      <c r="E243" s="123"/>
      <c r="F243" s="123"/>
      <c r="G243" s="123"/>
      <c r="H243" s="123"/>
      <c r="I243" s="123"/>
      <c r="J243" s="123"/>
    </row>
    <row r="244" spans="1:10" ht="15">
      <c r="A244" s="121"/>
      <c r="B244" s="128"/>
      <c r="C244" s="128"/>
      <c r="D244" s="123"/>
      <c r="E244" s="123"/>
      <c r="F244" s="123"/>
      <c r="G244" s="123"/>
      <c r="H244" s="123"/>
      <c r="I244" s="123"/>
      <c r="J244" s="123"/>
    </row>
    <row r="245" spans="1:10" ht="15">
      <c r="A245" s="121"/>
      <c r="B245" s="128"/>
      <c r="C245" s="128"/>
      <c r="D245" s="123"/>
      <c r="E245" s="123"/>
      <c r="F245" s="123"/>
      <c r="G245" s="123"/>
      <c r="H245" s="123"/>
      <c r="I245" s="123"/>
      <c r="J245" s="123"/>
    </row>
    <row r="246" spans="1:10" ht="15">
      <c r="A246" s="121"/>
      <c r="B246" s="128"/>
      <c r="C246" s="128"/>
      <c r="D246" s="123"/>
      <c r="E246" s="123"/>
      <c r="F246" s="123"/>
      <c r="G246" s="123"/>
      <c r="H246" s="123"/>
      <c r="I246" s="123"/>
      <c r="J246" s="123"/>
    </row>
    <row r="247" spans="1:10" ht="15">
      <c r="A247" s="121"/>
      <c r="B247" s="128"/>
      <c r="C247" s="128"/>
      <c r="D247" s="123"/>
      <c r="E247" s="123"/>
      <c r="F247" s="123"/>
      <c r="G247" s="123"/>
      <c r="H247" s="123"/>
      <c r="I247" s="123"/>
      <c r="J247" s="123"/>
    </row>
    <row r="248" spans="1:10" ht="15">
      <c r="A248" s="121"/>
      <c r="B248" s="128"/>
      <c r="C248" s="128"/>
      <c r="D248" s="123"/>
      <c r="E248" s="123"/>
      <c r="F248" s="123"/>
      <c r="G248" s="123"/>
      <c r="H248" s="123"/>
      <c r="I248" s="123"/>
      <c r="J248" s="123"/>
    </row>
    <row r="249" spans="1:10" ht="15">
      <c r="A249" s="121"/>
      <c r="B249" s="128"/>
      <c r="C249" s="128"/>
      <c r="D249" s="123"/>
      <c r="E249" s="123"/>
      <c r="F249" s="123"/>
      <c r="G249" s="123"/>
      <c r="H249" s="123"/>
      <c r="I249" s="123"/>
      <c r="J249" s="123"/>
    </row>
    <row r="250" spans="1:10" ht="15">
      <c r="A250" s="121"/>
      <c r="B250" s="128"/>
      <c r="C250" s="128"/>
      <c r="D250" s="123"/>
      <c r="E250" s="123"/>
      <c r="F250" s="123"/>
      <c r="G250" s="123"/>
      <c r="H250" s="123"/>
      <c r="I250" s="123"/>
      <c r="J250" s="123"/>
    </row>
    <row r="251" spans="1:10" ht="15">
      <c r="A251" s="121"/>
      <c r="B251" s="128"/>
      <c r="C251" s="128"/>
      <c r="D251" s="123"/>
      <c r="E251" s="123"/>
      <c r="F251" s="123"/>
      <c r="G251" s="123"/>
      <c r="H251" s="123"/>
      <c r="I251" s="123"/>
      <c r="J251" s="123"/>
    </row>
    <row r="252" spans="1:10" ht="15">
      <c r="A252" s="121"/>
      <c r="B252" s="128"/>
      <c r="C252" s="128"/>
      <c r="D252" s="123"/>
      <c r="E252" s="123"/>
      <c r="F252" s="123"/>
      <c r="G252" s="123"/>
      <c r="H252" s="123"/>
      <c r="I252" s="123"/>
      <c r="J252" s="123"/>
    </row>
    <row r="253" spans="1:10" ht="15">
      <c r="A253" s="121"/>
      <c r="B253" s="128"/>
      <c r="C253" s="128"/>
      <c r="D253" s="123"/>
      <c r="E253" s="123"/>
      <c r="F253" s="123"/>
      <c r="G253" s="123"/>
      <c r="H253" s="123"/>
      <c r="I253" s="123"/>
      <c r="J253" s="123"/>
    </row>
    <row r="254" spans="1:10" ht="15">
      <c r="A254" s="121"/>
      <c r="B254" s="128"/>
      <c r="C254" s="128"/>
      <c r="D254" s="123"/>
      <c r="E254" s="123"/>
      <c r="F254" s="123"/>
      <c r="G254" s="123"/>
      <c r="H254" s="123"/>
      <c r="I254" s="123"/>
      <c r="J254" s="123"/>
    </row>
    <row r="255" spans="1:10" ht="15">
      <c r="A255" s="121"/>
      <c r="B255" s="128"/>
      <c r="C255" s="128"/>
      <c r="D255" s="123"/>
      <c r="E255" s="123"/>
      <c r="F255" s="123"/>
      <c r="G255" s="123"/>
      <c r="H255" s="123"/>
      <c r="I255" s="123"/>
      <c r="J255" s="123"/>
    </row>
    <row r="256" spans="1:10" ht="15">
      <c r="A256" s="121"/>
      <c r="B256" s="128"/>
      <c r="C256" s="128"/>
      <c r="D256" s="123"/>
      <c r="E256" s="123"/>
      <c r="F256" s="123"/>
      <c r="G256" s="123"/>
      <c r="H256" s="123"/>
      <c r="I256" s="123"/>
      <c r="J256" s="123"/>
    </row>
    <row r="257" spans="1:10" ht="15">
      <c r="A257" s="121"/>
      <c r="B257" s="128"/>
      <c r="C257" s="128"/>
      <c r="D257" s="123"/>
      <c r="E257" s="123"/>
      <c r="F257" s="123"/>
      <c r="G257" s="123"/>
      <c r="H257" s="123"/>
      <c r="I257" s="123"/>
      <c r="J257" s="123"/>
    </row>
    <row r="258" spans="1:10" ht="15">
      <c r="A258" s="121"/>
      <c r="B258" s="128"/>
      <c r="C258" s="128"/>
      <c r="D258" s="123"/>
      <c r="E258" s="123"/>
      <c r="F258" s="123"/>
      <c r="G258" s="123"/>
      <c r="H258" s="123"/>
      <c r="I258" s="123"/>
      <c r="J258" s="123"/>
    </row>
    <row r="259" spans="1:10" ht="15">
      <c r="A259" s="121"/>
      <c r="B259" s="128"/>
      <c r="C259" s="128"/>
      <c r="D259" s="123"/>
      <c r="E259" s="123"/>
      <c r="F259" s="123"/>
      <c r="G259" s="123"/>
      <c r="H259" s="123"/>
      <c r="I259" s="123"/>
      <c r="J259" s="123"/>
    </row>
    <row r="260" spans="1:10" ht="15">
      <c r="A260" s="121"/>
      <c r="B260" s="128"/>
      <c r="C260" s="128"/>
      <c r="D260" s="123"/>
      <c r="E260" s="123"/>
      <c r="F260" s="123"/>
      <c r="G260" s="123"/>
      <c r="H260" s="123"/>
      <c r="I260" s="123"/>
      <c r="J260" s="123"/>
    </row>
    <row r="261" spans="1:10" ht="15">
      <c r="A261" s="121"/>
      <c r="B261" s="128"/>
      <c r="C261" s="128"/>
      <c r="D261" s="123"/>
      <c r="E261" s="123"/>
      <c r="F261" s="123"/>
      <c r="G261" s="123"/>
      <c r="H261" s="123"/>
      <c r="I261" s="123"/>
      <c r="J261" s="123"/>
    </row>
    <row r="262" spans="1:10" ht="15">
      <c r="A262" s="121"/>
      <c r="B262" s="128"/>
      <c r="C262" s="128"/>
      <c r="D262" s="123"/>
      <c r="E262" s="123"/>
      <c r="F262" s="123"/>
      <c r="G262" s="123"/>
      <c r="H262" s="123"/>
      <c r="I262" s="123"/>
      <c r="J262" s="123"/>
    </row>
    <row r="263" spans="1:10" ht="15">
      <c r="A263" s="121"/>
      <c r="B263" s="128"/>
      <c r="C263" s="128"/>
      <c r="D263" s="123"/>
      <c r="E263" s="123"/>
      <c r="F263" s="123"/>
      <c r="G263" s="123"/>
      <c r="H263" s="123"/>
      <c r="I263" s="123"/>
      <c r="J263" s="123"/>
    </row>
    <row r="264" spans="1:10" ht="15">
      <c r="A264" s="121"/>
      <c r="B264" s="128"/>
      <c r="C264" s="128"/>
      <c r="D264" s="123"/>
      <c r="E264" s="123"/>
      <c r="F264" s="123"/>
      <c r="G264" s="123"/>
      <c r="H264" s="123"/>
      <c r="I264" s="123"/>
      <c r="J264" s="123"/>
    </row>
    <row r="265" spans="1:10" ht="15">
      <c r="A265" s="121"/>
      <c r="B265" s="128"/>
      <c r="C265" s="128"/>
      <c r="D265" s="123"/>
      <c r="E265" s="123"/>
      <c r="F265" s="123"/>
      <c r="G265" s="123"/>
      <c r="H265" s="123"/>
      <c r="I265" s="123"/>
      <c r="J265" s="123"/>
    </row>
    <row r="266" spans="1:10" ht="15">
      <c r="A266" s="121"/>
      <c r="B266" s="128"/>
      <c r="C266" s="128"/>
      <c r="D266" s="123"/>
      <c r="E266" s="123"/>
      <c r="F266" s="123"/>
      <c r="G266" s="123"/>
      <c r="H266" s="123"/>
      <c r="I266" s="123"/>
      <c r="J266" s="123"/>
    </row>
    <row r="267" spans="1:10" ht="15">
      <c r="A267" s="121"/>
      <c r="B267" s="128"/>
      <c r="C267" s="128"/>
      <c r="D267" s="123"/>
      <c r="E267" s="123"/>
      <c r="F267" s="123"/>
      <c r="G267" s="123"/>
      <c r="H267" s="123"/>
      <c r="I267" s="123"/>
      <c r="J267" s="123"/>
    </row>
    <row r="268" spans="1:10" ht="15">
      <c r="A268" s="121"/>
      <c r="B268" s="128"/>
      <c r="C268" s="128"/>
      <c r="D268" s="123"/>
      <c r="E268" s="123"/>
      <c r="F268" s="123"/>
      <c r="G268" s="123"/>
      <c r="H268" s="123"/>
      <c r="I268" s="123"/>
      <c r="J268" s="123"/>
    </row>
    <row r="269" spans="1:10" ht="15">
      <c r="A269" s="121"/>
      <c r="B269" s="128"/>
      <c r="C269" s="128"/>
      <c r="D269" s="123"/>
      <c r="E269" s="123"/>
      <c r="F269" s="123"/>
      <c r="G269" s="123"/>
      <c r="H269" s="123"/>
      <c r="I269" s="123"/>
      <c r="J269" s="123"/>
    </row>
    <row r="270" spans="1:10" ht="15">
      <c r="A270" s="121"/>
      <c r="B270" s="128"/>
      <c r="C270" s="128"/>
      <c r="D270" s="123"/>
      <c r="E270" s="123"/>
      <c r="F270" s="123"/>
      <c r="G270" s="123"/>
      <c r="H270" s="123"/>
      <c r="I270" s="123"/>
      <c r="J270" s="123"/>
    </row>
    <row r="271" spans="1:10" ht="15">
      <c r="A271" s="121"/>
      <c r="B271" s="128"/>
      <c r="C271" s="128"/>
      <c r="D271" s="123"/>
      <c r="E271" s="123"/>
      <c r="F271" s="123"/>
      <c r="G271" s="123"/>
      <c r="H271" s="123"/>
      <c r="I271" s="123"/>
      <c r="J271" s="123"/>
    </row>
    <row r="272" spans="1:10" ht="15">
      <c r="A272" s="121"/>
      <c r="B272" s="128"/>
      <c r="C272" s="128"/>
      <c r="D272" s="123"/>
      <c r="E272" s="123"/>
      <c r="F272" s="123"/>
      <c r="G272" s="123"/>
      <c r="H272" s="123"/>
      <c r="I272" s="123"/>
      <c r="J272" s="123"/>
    </row>
    <row r="273" spans="1:10" ht="15">
      <c r="A273" s="121"/>
      <c r="B273" s="128"/>
      <c r="C273" s="128"/>
      <c r="D273" s="123"/>
      <c r="E273" s="123"/>
      <c r="F273" s="123"/>
      <c r="G273" s="123"/>
      <c r="H273" s="123"/>
      <c r="I273" s="123"/>
      <c r="J273" s="123"/>
    </row>
    <row r="274" spans="1:10" ht="15">
      <c r="A274" s="121"/>
      <c r="B274" s="128"/>
      <c r="C274" s="128"/>
      <c r="D274" s="123"/>
      <c r="E274" s="123"/>
      <c r="F274" s="123"/>
      <c r="G274" s="123"/>
      <c r="H274" s="123"/>
      <c r="I274" s="123"/>
      <c r="J274" s="123"/>
    </row>
    <row r="275" spans="1:10" ht="15">
      <c r="A275" s="121"/>
      <c r="B275" s="128"/>
      <c r="C275" s="128"/>
      <c r="D275" s="123"/>
      <c r="E275" s="123"/>
      <c r="F275" s="123"/>
      <c r="G275" s="123"/>
      <c r="H275" s="123"/>
      <c r="I275" s="123"/>
      <c r="J275" s="123"/>
    </row>
    <row r="276" spans="1:10" ht="15">
      <c r="A276" s="121"/>
      <c r="B276" s="128"/>
      <c r="C276" s="128"/>
      <c r="D276" s="123"/>
      <c r="E276" s="123"/>
      <c r="F276" s="123"/>
      <c r="G276" s="123"/>
      <c r="H276" s="123"/>
      <c r="I276" s="123"/>
      <c r="J276" s="123"/>
    </row>
    <row r="277" spans="1:10" ht="15">
      <c r="A277" s="121"/>
      <c r="B277" s="128"/>
      <c r="C277" s="128"/>
      <c r="D277" s="123"/>
      <c r="E277" s="123"/>
      <c r="F277" s="123"/>
      <c r="G277" s="123"/>
      <c r="H277" s="123"/>
      <c r="I277" s="123"/>
      <c r="J277" s="123"/>
    </row>
    <row r="278" spans="1:10" ht="15">
      <c r="A278" s="121"/>
      <c r="B278" s="128"/>
      <c r="C278" s="128"/>
      <c r="D278" s="123"/>
      <c r="E278" s="123"/>
      <c r="F278" s="123"/>
      <c r="G278" s="123"/>
      <c r="H278" s="123"/>
      <c r="I278" s="123"/>
      <c r="J278" s="123"/>
    </row>
    <row r="279" spans="1:10" ht="15">
      <c r="A279" s="121"/>
      <c r="B279" s="128"/>
      <c r="C279" s="128"/>
      <c r="D279" s="123"/>
      <c r="E279" s="123"/>
      <c r="F279" s="123"/>
      <c r="G279" s="123"/>
      <c r="H279" s="123"/>
      <c r="I279" s="123"/>
      <c r="J279" s="123"/>
    </row>
    <row r="280" spans="1:10" ht="15">
      <c r="A280" s="121"/>
      <c r="B280" s="128"/>
      <c r="C280" s="128"/>
      <c r="D280" s="123"/>
      <c r="E280" s="123"/>
      <c r="F280" s="123"/>
      <c r="G280" s="123"/>
      <c r="H280" s="123"/>
      <c r="I280" s="123"/>
      <c r="J280" s="123"/>
    </row>
    <row r="281" spans="1:10" ht="15">
      <c r="A281" s="121"/>
      <c r="B281" s="128"/>
      <c r="C281" s="128"/>
      <c r="D281" s="123"/>
      <c r="E281" s="123"/>
      <c r="F281" s="123"/>
      <c r="G281" s="123"/>
      <c r="H281" s="123"/>
      <c r="I281" s="123"/>
      <c r="J281" s="123"/>
    </row>
    <row r="282" spans="1:10" ht="15">
      <c r="A282" s="121"/>
      <c r="B282" s="128"/>
      <c r="C282" s="128"/>
      <c r="D282" s="123"/>
      <c r="E282" s="123"/>
      <c r="F282" s="123"/>
      <c r="G282" s="123"/>
      <c r="H282" s="123"/>
      <c r="I282" s="123"/>
      <c r="J282" s="123"/>
    </row>
    <row r="283" spans="1:10" ht="15">
      <c r="A283" s="121"/>
      <c r="B283" s="128"/>
      <c r="C283" s="128"/>
      <c r="D283" s="123"/>
      <c r="E283" s="123"/>
      <c r="F283" s="123"/>
      <c r="G283" s="123"/>
      <c r="H283" s="123"/>
      <c r="I283" s="123"/>
      <c r="J283" s="123"/>
    </row>
    <row r="284" spans="1:10" ht="15">
      <c r="A284" s="121"/>
      <c r="B284" s="128"/>
      <c r="C284" s="128"/>
      <c r="D284" s="123"/>
      <c r="E284" s="123"/>
      <c r="F284" s="123"/>
      <c r="G284" s="123"/>
      <c r="H284" s="123"/>
      <c r="I284" s="123"/>
      <c r="J284" s="123"/>
    </row>
    <row r="285" spans="1:10" ht="15">
      <c r="A285" s="121"/>
      <c r="B285" s="128"/>
      <c r="C285" s="128"/>
      <c r="D285" s="123"/>
      <c r="E285" s="123"/>
      <c r="F285" s="123"/>
      <c r="G285" s="123"/>
      <c r="H285" s="123"/>
      <c r="I285" s="123"/>
      <c r="J285" s="123"/>
    </row>
    <row r="286" spans="1:10" ht="15">
      <c r="A286" s="121"/>
      <c r="B286" s="128"/>
      <c r="C286" s="128"/>
      <c r="D286" s="123"/>
      <c r="E286" s="123"/>
      <c r="F286" s="123"/>
      <c r="G286" s="123"/>
      <c r="H286" s="123"/>
      <c r="I286" s="123"/>
      <c r="J286" s="123"/>
    </row>
    <row r="287" spans="1:10" ht="15">
      <c r="A287" s="121"/>
      <c r="B287" s="128"/>
      <c r="C287" s="128"/>
      <c r="D287" s="123"/>
      <c r="E287" s="123"/>
      <c r="F287" s="123"/>
      <c r="G287" s="123"/>
      <c r="H287" s="123"/>
      <c r="I287" s="123"/>
      <c r="J287" s="123"/>
    </row>
    <row r="288" spans="1:10" ht="15">
      <c r="A288" s="121"/>
      <c r="B288" s="128"/>
      <c r="C288" s="128"/>
      <c r="D288" s="123"/>
      <c r="E288" s="123"/>
      <c r="F288" s="123"/>
      <c r="G288" s="123"/>
      <c r="H288" s="123"/>
      <c r="I288" s="123"/>
      <c r="J288" s="123"/>
    </row>
    <row r="289" spans="1:10" ht="15">
      <c r="A289" s="121"/>
      <c r="B289" s="128"/>
      <c r="C289" s="128"/>
      <c r="D289" s="123"/>
      <c r="E289" s="123"/>
      <c r="F289" s="123"/>
      <c r="G289" s="123"/>
      <c r="H289" s="123"/>
      <c r="I289" s="123"/>
      <c r="J289" s="123"/>
    </row>
    <row r="290" spans="1:6" ht="15">
      <c r="A290" s="121"/>
      <c r="B290" s="128"/>
      <c r="C290" s="128"/>
      <c r="D290" s="123"/>
      <c r="E290" s="123"/>
      <c r="F290" s="123"/>
    </row>
    <row r="291" spans="2:6" ht="15">
      <c r="B291" s="128"/>
      <c r="C291" s="128"/>
      <c r="D291" s="123"/>
      <c r="E291" s="123"/>
      <c r="F291" s="123"/>
    </row>
    <row r="292" spans="2:6" ht="15">
      <c r="B292" s="128"/>
      <c r="C292" s="128"/>
      <c r="D292" s="123"/>
      <c r="E292" s="123"/>
      <c r="F292" s="123"/>
    </row>
    <row r="293" spans="2:6" ht="15">
      <c r="B293" s="128"/>
      <c r="C293" s="128"/>
      <c r="D293" s="123"/>
      <c r="E293" s="123"/>
      <c r="F293" s="123"/>
    </row>
    <row r="294" ht="15">
      <c r="F294" s="123"/>
    </row>
    <row r="295" ht="15">
      <c r="F295" s="123"/>
    </row>
    <row r="296" ht="15">
      <c r="F296" s="123"/>
    </row>
    <row r="297" ht="15">
      <c r="F297" s="123"/>
    </row>
  </sheetData>
  <sheetProtection/>
  <mergeCells count="108">
    <mergeCell ref="B14:M14"/>
    <mergeCell ref="B5:M5"/>
    <mergeCell ref="B6:M6"/>
    <mergeCell ref="B8:M8"/>
    <mergeCell ref="D9:J9"/>
    <mergeCell ref="B10:J10"/>
    <mergeCell ref="B12:M12"/>
    <mergeCell ref="B16:M16"/>
    <mergeCell ref="B18:M18"/>
    <mergeCell ref="B20:J20"/>
    <mergeCell ref="B22:M22"/>
    <mergeCell ref="B24:J24"/>
    <mergeCell ref="B26:M26"/>
    <mergeCell ref="B28:J28"/>
    <mergeCell ref="B30:M30"/>
    <mergeCell ref="D31:J31"/>
    <mergeCell ref="B32:J32"/>
    <mergeCell ref="B34:M34"/>
    <mergeCell ref="B36:J36"/>
    <mergeCell ref="B38:M38"/>
    <mergeCell ref="B161:M161"/>
    <mergeCell ref="B163:C163"/>
    <mergeCell ref="M163:M164"/>
    <mergeCell ref="B164:C164"/>
    <mergeCell ref="B40:J40"/>
    <mergeCell ref="B42:M42"/>
    <mergeCell ref="B44:J44"/>
    <mergeCell ref="B46:M46"/>
    <mergeCell ref="B58:J58"/>
    <mergeCell ref="B60:M60"/>
    <mergeCell ref="B62:J62"/>
    <mergeCell ref="B64:M64"/>
    <mergeCell ref="B74:M74"/>
    <mergeCell ref="B76:M76"/>
    <mergeCell ref="B78:J78"/>
    <mergeCell ref="B66:M66"/>
    <mergeCell ref="B68:M68"/>
    <mergeCell ref="B70:M70"/>
    <mergeCell ref="B72:M72"/>
    <mergeCell ref="B80:M80"/>
    <mergeCell ref="B84:M84"/>
    <mergeCell ref="B87:E87"/>
    <mergeCell ref="B89:E89"/>
    <mergeCell ref="B90:E90"/>
    <mergeCell ref="B91:E91"/>
    <mergeCell ref="B92:E92"/>
    <mergeCell ref="B94:E94"/>
    <mergeCell ref="B95:E95"/>
    <mergeCell ref="B98:M98"/>
    <mergeCell ref="B105:J105"/>
    <mergeCell ref="B107:M107"/>
    <mergeCell ref="B109:M109"/>
    <mergeCell ref="B111:J111"/>
    <mergeCell ref="D113:E113"/>
    <mergeCell ref="I113:K114"/>
    <mergeCell ref="D114:E114"/>
    <mergeCell ref="D115:E115"/>
    <mergeCell ref="I115:J115"/>
    <mergeCell ref="D116:E116"/>
    <mergeCell ref="I116:J116"/>
    <mergeCell ref="D117:E117"/>
    <mergeCell ref="I117:J117"/>
    <mergeCell ref="B119:M119"/>
    <mergeCell ref="B121:M121"/>
    <mergeCell ref="B123:J123"/>
    <mergeCell ref="B125:M125"/>
    <mergeCell ref="B127:M127"/>
    <mergeCell ref="B129:J129"/>
    <mergeCell ref="B131:M131"/>
    <mergeCell ref="B133:J133"/>
    <mergeCell ref="K135:M135"/>
    <mergeCell ref="G136:I136"/>
    <mergeCell ref="K136:M136"/>
    <mergeCell ref="B141:E141"/>
    <mergeCell ref="B142:E142"/>
    <mergeCell ref="B147:J147"/>
    <mergeCell ref="B145:M145"/>
    <mergeCell ref="B149:M149"/>
    <mergeCell ref="B151:J151"/>
    <mergeCell ref="B157:M157"/>
    <mergeCell ref="C182:D182"/>
    <mergeCell ref="C190:D190"/>
    <mergeCell ref="B195:M195"/>
    <mergeCell ref="B165:E165"/>
    <mergeCell ref="B166:E166"/>
    <mergeCell ref="B167:E167"/>
    <mergeCell ref="B168:E168"/>
    <mergeCell ref="C183:D183"/>
    <mergeCell ref="C189:D189"/>
    <mergeCell ref="B169:E169"/>
    <mergeCell ref="B171:M171"/>
    <mergeCell ref="B197:M197"/>
    <mergeCell ref="B207:J207"/>
    <mergeCell ref="B209:M209"/>
    <mergeCell ref="B210:M210"/>
    <mergeCell ref="B211:J211"/>
    <mergeCell ref="B215:M215"/>
    <mergeCell ref="B232:F232"/>
    <mergeCell ref="B233:F233"/>
    <mergeCell ref="K217:M217"/>
    <mergeCell ref="B220:F220"/>
    <mergeCell ref="B221:F221"/>
    <mergeCell ref="B222:F222"/>
    <mergeCell ref="B234:F234"/>
    <mergeCell ref="B226:M226"/>
    <mergeCell ref="G227:I227"/>
    <mergeCell ref="K227:M227"/>
    <mergeCell ref="B230:F230"/>
  </mergeCells>
  <printOptions horizontalCentered="1"/>
  <pageMargins left="0.38" right="0.33" top="0.38" bottom="0.25" header="0.25" footer="0.3"/>
  <pageSetup fitToHeight="5" horizontalDpi="600" verticalDpi="600" orientation="portrait" paperSize="9" scale="70" r:id="rId2"/>
  <rowBreaks count="4" manualBreakCount="4">
    <brk id="38" max="12" man="1"/>
    <brk id="81" max="12" man="1"/>
    <brk id="132" max="12" man="1"/>
    <brk id="20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IP227</cp:lastModifiedBy>
  <cp:lastPrinted>2010-04-21T02:27:50Z</cp:lastPrinted>
  <dcterms:created xsi:type="dcterms:W3CDTF">2002-11-14T19:07:56Z</dcterms:created>
  <dcterms:modified xsi:type="dcterms:W3CDTF">2010-05-14T07:53:18Z</dcterms:modified>
  <cp:category/>
  <cp:version/>
  <cp:contentType/>
  <cp:contentStatus/>
</cp:coreProperties>
</file>